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2022\April\"/>
    </mc:Choice>
  </mc:AlternateContent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63" i="1" l="1"/>
  <c r="E249" i="1" s="1"/>
  <c r="E268" i="1" s="1"/>
  <c r="E277" i="1"/>
  <c r="E274" i="1"/>
  <c r="F275" i="1"/>
  <c r="E275" i="1"/>
  <c r="F276" i="1"/>
  <c r="E276" i="1"/>
  <c r="F274" i="1"/>
  <c r="F277" i="1"/>
  <c r="E158" i="1" l="1"/>
  <c r="E266" i="1" l="1"/>
  <c r="F266" i="1"/>
  <c r="E206" i="1"/>
  <c r="F206" i="1"/>
  <c r="E101" i="1"/>
  <c r="F101" i="1"/>
  <c r="F278" i="1" l="1"/>
  <c r="E278" i="1"/>
  <c r="E175" i="1"/>
  <c r="F175" i="1"/>
  <c r="E243" i="1" l="1"/>
  <c r="F243" i="1"/>
  <c r="E229" i="1" l="1"/>
  <c r="F229" i="1"/>
  <c r="E236" i="1" l="1"/>
  <c r="F236" i="1"/>
  <c r="E248" i="1"/>
  <c r="F248" i="1"/>
  <c r="E253" i="1" l="1"/>
  <c r="F253" i="1"/>
  <c r="E222" i="1"/>
  <c r="F222" i="1"/>
  <c r="E211" i="1"/>
  <c r="F211" i="1"/>
  <c r="F267" i="1" l="1"/>
  <c r="E267" i="1"/>
  <c r="E193" i="1"/>
  <c r="F193" i="1"/>
  <c r="E186" i="1"/>
  <c r="F186" i="1"/>
  <c r="E183" i="1"/>
  <c r="F183" i="1"/>
  <c r="E169" i="1"/>
  <c r="F169" i="1"/>
  <c r="F163" i="1"/>
  <c r="F158" i="1"/>
  <c r="E153" i="1"/>
  <c r="F153" i="1"/>
  <c r="E135" i="1"/>
  <c r="F135" i="1"/>
  <c r="E129" i="1"/>
  <c r="F129" i="1"/>
  <c r="E121" i="1"/>
  <c r="F121" i="1"/>
  <c r="E112" i="1"/>
  <c r="F112" i="1"/>
  <c r="E108" i="1"/>
  <c r="F108" i="1"/>
  <c r="E84" i="1"/>
  <c r="F84" i="1"/>
  <c r="E66" i="1"/>
  <c r="F66" i="1"/>
  <c r="E62" i="1"/>
  <c r="F62" i="1"/>
  <c r="E38" i="1"/>
  <c r="F38" i="1"/>
  <c r="E34" i="1"/>
  <c r="F34" i="1"/>
  <c r="E26" i="1"/>
  <c r="F26" i="1"/>
  <c r="E17" i="1"/>
  <c r="F17" i="1"/>
  <c r="E130" i="1" l="1"/>
  <c r="F130" i="1"/>
  <c r="F85" i="1"/>
  <c r="E85" i="1"/>
  <c r="F249" i="1"/>
  <c r="E63" i="1"/>
  <c r="F63" i="1"/>
  <c r="F268" i="1" l="1"/>
</calcChain>
</file>

<file path=xl/sharedStrings.xml><?xml version="1.0" encoding="utf-8"?>
<sst xmlns="http://schemas.openxmlformats.org/spreadsheetml/2006/main" count="367" uniqueCount="168">
  <si>
    <t>R.b.</t>
  </si>
  <si>
    <t>ŠKOLA</t>
  </si>
  <si>
    <t>Vrsta škole</t>
  </si>
  <si>
    <t>Stručno zvanje i zanimanje</t>
  </si>
  <si>
    <t>Planirano</t>
  </si>
  <si>
    <t>Uč. IX razreda</t>
  </si>
  <si>
    <t>odj.</t>
  </si>
  <si>
    <t>uč.</t>
  </si>
  <si>
    <t>gimnazija</t>
  </si>
  <si>
    <t>opća</t>
  </si>
  <si>
    <t>tehnička</t>
  </si>
  <si>
    <t>medicinska sestra-tehničar</t>
  </si>
  <si>
    <t>tehničar elektroenergetike</t>
  </si>
  <si>
    <t>rudarski tehničar</t>
  </si>
  <si>
    <t>mašinski tehničar operater za CNC mašine</t>
  </si>
  <si>
    <t>ekonomski teh. finansijsko-računovodstveni smjer</t>
  </si>
  <si>
    <t>stručna</t>
  </si>
  <si>
    <t>elektromehaničar</t>
  </si>
  <si>
    <t>elektroinstalater</t>
  </si>
  <si>
    <t>rukovalac rudarske meh. površinskog kopa</t>
  </si>
  <si>
    <t>geobušač</t>
  </si>
  <si>
    <t>trgovac</t>
  </si>
  <si>
    <t>automehaničar</t>
  </si>
  <si>
    <t>zavarivač</t>
  </si>
  <si>
    <t>JU Mješovita srednja škola Banovići</t>
  </si>
  <si>
    <t>UKUPNO BANOVIĆI</t>
  </si>
  <si>
    <t>UKUPNO ČELIĆ</t>
  </si>
  <si>
    <t>JU Mješovita srednja škola Čelić</t>
  </si>
  <si>
    <t>vozač motornog vozila</t>
  </si>
  <si>
    <t>krojač</t>
  </si>
  <si>
    <t>UKUPNO DOBOJ ISTOK</t>
  </si>
  <si>
    <t>JU Mješovita srednja škola Doboj Istok</t>
  </si>
  <si>
    <t>jezička</t>
  </si>
  <si>
    <t>informacionih tehnologija</t>
  </si>
  <si>
    <t>Ukupno škola</t>
  </si>
  <si>
    <t>JU Gimnazija "Dr. Mustafa Kamarić" Gračanica</t>
  </si>
  <si>
    <t>mašinski tehničar za kompjutersko projektovanje</t>
  </si>
  <si>
    <t>poslovno-pravni tehničar</t>
  </si>
  <si>
    <t>turistički tehničar</t>
  </si>
  <si>
    <t>farmaceutski tehničar</t>
  </si>
  <si>
    <t>zubni tehničar</t>
  </si>
  <si>
    <t>građevinski tehičar</t>
  </si>
  <si>
    <t>arhitektonski tehničar</t>
  </si>
  <si>
    <t>tehničar za bezbjednost drumskog saobraćaja</t>
  </si>
  <si>
    <t>automehaničar-dijagnostičar</t>
  </si>
  <si>
    <t>frizer</t>
  </si>
  <si>
    <t>kuhar</t>
  </si>
  <si>
    <t>keramičar</t>
  </si>
  <si>
    <t>UKUPNO GRAČANICA</t>
  </si>
  <si>
    <t>JU Mješovita srednja škola Gračanica</t>
  </si>
  <si>
    <t>JU Gimnazija "Mustafa Novalić" Gradačac</t>
  </si>
  <si>
    <t>tekstilni teh.dizajner odjeće</t>
  </si>
  <si>
    <t>prehrambeni tehničar</t>
  </si>
  <si>
    <t>prehrambeni prerađivač</t>
  </si>
  <si>
    <t>tehničar računarstva</t>
  </si>
  <si>
    <t>metalostrugar</t>
  </si>
  <si>
    <t>prerađivač mlijeka</t>
  </si>
  <si>
    <t>voćar</t>
  </si>
  <si>
    <t>električar</t>
  </si>
  <si>
    <t>autoelektričar</t>
  </si>
  <si>
    <t>UKUPNO GRADAČAC</t>
  </si>
  <si>
    <t>JU Mješovita srednja škola "Hasan Kikić" Gradačac</t>
  </si>
  <si>
    <t>UKUPNO KLADANJ</t>
  </si>
  <si>
    <t>JU Mješovita srednja škola "Musa Ćazim Ćatić" Kladanj</t>
  </si>
  <si>
    <t>JU Mješovita srednja škola Lukavac</t>
  </si>
  <si>
    <t>hemijski tehničar u farmaceutskoj proizvodnji</t>
  </si>
  <si>
    <t>konobar</t>
  </si>
  <si>
    <t>poslovni sekretar</t>
  </si>
  <si>
    <t>Ukupno škola:</t>
  </si>
  <si>
    <t>JU Mješovita srednja ekonomsko-hemijska škola Lukavac</t>
  </si>
  <si>
    <t>vozač motornih vozila</t>
  </si>
  <si>
    <t>JU Mješovita srednja elektro-mašinska škola Lukavac</t>
  </si>
  <si>
    <t>UKUPNO LUKAVAC</t>
  </si>
  <si>
    <t>mašinski teh. za komp. projektovanje</t>
  </si>
  <si>
    <t>instalater centralnog grijanja</t>
  </si>
  <si>
    <t>keramičar-teracer</t>
  </si>
  <si>
    <t>UKUPNO SAPNA</t>
  </si>
  <si>
    <t>JU Mješovita srednja škola Sapna</t>
  </si>
  <si>
    <t>ekonomski tehničar komercijalni smjer</t>
  </si>
  <si>
    <t>bravar</t>
  </si>
  <si>
    <t>proizvođač i monter Al i PVC prozora i vrata</t>
  </si>
  <si>
    <t>UKUPNO SREBRENIK</t>
  </si>
  <si>
    <t>JU Mješovita srednja škola Srebrenik</t>
  </si>
  <si>
    <t>ekonomski tehničar smjer bankarstvo i osiguranje</t>
  </si>
  <si>
    <t>UKUPNO TEOČAK</t>
  </si>
  <si>
    <t>JU Mješovita srednja škola Teočak</t>
  </si>
  <si>
    <t>matematičko-informatička</t>
  </si>
  <si>
    <t>JU Gimnazija "Meša Selimović" Tuzla</t>
  </si>
  <si>
    <t xml:space="preserve">zdravstvena </t>
  </si>
  <si>
    <t>JU Gimnazija "Ismet Mujezinović" Tuzla</t>
  </si>
  <si>
    <t>medicinska sestra-tehničar (EUVET)</t>
  </si>
  <si>
    <t>fizioterapeutski tehničar</t>
  </si>
  <si>
    <t>pedijatrijska sestra-tehničar</t>
  </si>
  <si>
    <t>stomatološka sestra-tehničar</t>
  </si>
  <si>
    <t>JU Srednja medicinska škola Tuzla</t>
  </si>
  <si>
    <t>umjetnička</t>
  </si>
  <si>
    <t>muzičar općeg smjera</t>
  </si>
  <si>
    <t xml:space="preserve">muzičar </t>
  </si>
  <si>
    <t>JU Srednja muzička škola "Čestmir Mirko Dušek" Tuzla</t>
  </si>
  <si>
    <t>tehničar mehatronike</t>
  </si>
  <si>
    <t>tehničar elektronike</t>
  </si>
  <si>
    <t>autoelektičar</t>
  </si>
  <si>
    <t>JU Mješovita srednja elektrotehnička škola Tuzla</t>
  </si>
  <si>
    <t>hemijski teh. mikrobiolog</t>
  </si>
  <si>
    <t>hemijski teh. nutricionist</t>
  </si>
  <si>
    <t>grafički teh. web dizajner</t>
  </si>
  <si>
    <t>JU Mješovita srednja hemijska škola Tuzla</t>
  </si>
  <si>
    <t>mašinski tehičar za komp. projektovanje</t>
  </si>
  <si>
    <t>mašinski tehničar automatike i robotike</t>
  </si>
  <si>
    <t>mašinski tehničar operator za CNC mašine</t>
  </si>
  <si>
    <t>plinski i vodoinstalater</t>
  </si>
  <si>
    <t>JU Mješovita srednja mašinska škola Tuzla</t>
  </si>
  <si>
    <t>JU Gimnazija Živinice</t>
  </si>
  <si>
    <t>mašinski tehničar za komp. projektovanje</t>
  </si>
  <si>
    <t>poljoprivredni tehničar</t>
  </si>
  <si>
    <t>stolar</t>
  </si>
  <si>
    <t>tapetar</t>
  </si>
  <si>
    <t>JU Mješovita srednja škola Živinice</t>
  </si>
  <si>
    <t>poslastičar</t>
  </si>
  <si>
    <t>JU Turističko-ugostiteljska škola Tuzla</t>
  </si>
  <si>
    <t>tehničar drumskog saobraćaja</t>
  </si>
  <si>
    <t>automehatroničar</t>
  </si>
  <si>
    <t>JU Mješovita srednja saobraćajna škola Tuzla</t>
  </si>
  <si>
    <t>geološki tehničar</t>
  </si>
  <si>
    <t>mehaničar rudarskih mašina</t>
  </si>
  <si>
    <t>JU Mješovita srednja rudarska škola Tuzla</t>
  </si>
  <si>
    <t>UKUPNO TUZLA</t>
  </si>
  <si>
    <t>UKUPNO ŽIVINICE</t>
  </si>
  <si>
    <t>UKUPNO KANTON</t>
  </si>
  <si>
    <t>veterinarski tehničar</t>
  </si>
  <si>
    <t>kozmetički tehničar</t>
  </si>
  <si>
    <t>JU Mješovita srednja škola Tuzla</t>
  </si>
  <si>
    <t>tehničar poštansko-telekomunikacijskog saobraćaja</t>
  </si>
  <si>
    <t>ekonomski teh. carinski smjer</t>
  </si>
  <si>
    <t>ekonomski teh. smjer bankarstvo i osiguranje</t>
  </si>
  <si>
    <t>ekonomski teh. komercijalni smjer</t>
  </si>
  <si>
    <t>JU Srednja ekonomsko-trgovinska škola Tuzla</t>
  </si>
  <si>
    <t>gimnazije</t>
  </si>
  <si>
    <t>tehničke</t>
  </si>
  <si>
    <t>stručne</t>
  </si>
  <si>
    <t>umjetničke</t>
  </si>
  <si>
    <t>UKUPNO:</t>
  </si>
  <si>
    <t>UKUPNO KALESIJA</t>
  </si>
  <si>
    <t>mašinski teh. operater za CNC mašine</t>
  </si>
  <si>
    <t>ekonomski teh. poslovna informatika</t>
  </si>
  <si>
    <t>JU Mješovita s rednja škola Kalesija</t>
  </si>
  <si>
    <t>tehničar geodezije i geoinformatike</t>
  </si>
  <si>
    <t>slikarski dizajner</t>
  </si>
  <si>
    <t>grafički dizajner</t>
  </si>
  <si>
    <t>moler-farbar-soboslikar</t>
  </si>
  <si>
    <t>izolater ovojnice objekta</t>
  </si>
  <si>
    <t>zidar-fasader-izolater</t>
  </si>
  <si>
    <t>tesar-krovopokrivač</t>
  </si>
  <si>
    <t>armirač-betonirac</t>
  </si>
  <si>
    <t>JU Mješovita srednja građevinsko-geodetska škola Tuzla</t>
  </si>
  <si>
    <t>ekonomski tehničar poslovna informatika</t>
  </si>
  <si>
    <t>PRIJEDLOG PLANA UPISA UČENIKA U PRVI RAZRED SREDNJIH ŠKOLA TUZLANSKOG KANTONA ZA ŠKOLSKU 2022./2023. GODINU</t>
  </si>
  <si>
    <t>dizajner prostora</t>
  </si>
  <si>
    <t>medicinska sestra-tehničar*</t>
  </si>
  <si>
    <t>rukovalac građ. i pretovarnih maš.</t>
  </si>
  <si>
    <t>akušersko-ginekološka sestra-tehničar</t>
  </si>
  <si>
    <t>obućar</t>
  </si>
  <si>
    <t>tehničar elektroenergetike*</t>
  </si>
  <si>
    <t>pedagošk</t>
  </si>
  <si>
    <t>ekonomski tehničar</t>
  </si>
  <si>
    <t>teh. za obradu drveta programer na CNC mašinama</t>
  </si>
  <si>
    <t>voćar-vinogadar-vinar</t>
  </si>
  <si>
    <t>zlatar-draguljar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</si>
</sst>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/>
    <xf numFmtId="0" fontId="0" fillId="0" borderId="2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3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0" xfId="0" applyFont="1" applyBorder="1"/>
    <xf numFmtId="0" fontId="1" fillId="0" borderId="12" xfId="0" applyFont="1" applyBorder="1"/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4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1" xfId="0" applyBorder="1" applyAlignment="1">
      <alignment horizontal="left" wrapText="1"/>
    </xf>
    <xf numFmtId="0" fontId="0" fillId="0" borderId="41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/>
    <xf numFmtId="0" fontId="0" fillId="0" borderId="46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0" xfId="0" applyFont="1" applyBorder="1"/>
    <xf numFmtId="0" fontId="1" fillId="0" borderId="11" xfId="0" applyFont="1" applyBorder="1"/>
    <xf numFmtId="0" fontId="1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0" fillId="0" borderId="30" xfId="0" applyBorder="1"/>
    <xf numFmtId="0" fontId="0" fillId="0" borderId="51" xfId="0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52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9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3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"/>
  <sheetViews>
    <sheetView tabSelected="1" topLeftCell="A258" zoomScale="130" zoomScaleNormal="130" workbookViewId="0">
      <selection activeCell="P255" sqref="P255"/>
    </sheetView>
  </sheetViews>
  <sheetFormatPr defaultRowHeight="15" x14ac:dyDescent="0.25"/>
  <cols>
    <col min="1" max="1" width="6.5703125" customWidth="1"/>
    <col min="2" max="2" width="19.42578125" customWidth="1"/>
    <col min="3" max="3" width="10.140625" style="1" customWidth="1"/>
    <col min="4" max="4" width="24.5703125" style="5" customWidth="1"/>
    <col min="5" max="5" width="7.7109375" style="1" customWidth="1"/>
    <col min="6" max="6" width="6.42578125" style="1" customWidth="1"/>
    <col min="7" max="7" width="6.28515625" style="1" customWidth="1"/>
  </cols>
  <sheetData>
    <row r="1" spans="1:7" x14ac:dyDescent="0.25">
      <c r="B1" s="104" t="s">
        <v>156</v>
      </c>
      <c r="C1" s="104"/>
      <c r="D1" s="104"/>
      <c r="E1" s="104"/>
      <c r="F1" s="104"/>
    </row>
    <row r="2" spans="1:7" x14ac:dyDescent="0.25">
      <c r="B2" s="104"/>
      <c r="C2" s="104"/>
      <c r="D2" s="104"/>
      <c r="E2" s="104"/>
      <c r="F2" s="104"/>
    </row>
    <row r="3" spans="1:7" ht="15.75" thickBot="1" x14ac:dyDescent="0.3">
      <c r="A3" s="7"/>
      <c r="B3" s="7"/>
      <c r="C3" s="8"/>
      <c r="D3" s="9"/>
      <c r="E3" s="8"/>
      <c r="F3" s="8"/>
      <c r="G3" s="8"/>
    </row>
    <row r="4" spans="1:7" ht="20.25" customHeight="1" thickTop="1" x14ac:dyDescent="0.25">
      <c r="A4" s="109" t="s">
        <v>0</v>
      </c>
      <c r="B4" s="111" t="s">
        <v>1</v>
      </c>
      <c r="C4" s="111" t="s">
        <v>2</v>
      </c>
      <c r="D4" s="113" t="s">
        <v>3</v>
      </c>
      <c r="E4" s="109" t="s">
        <v>4</v>
      </c>
      <c r="F4" s="115"/>
      <c r="G4" s="102" t="s">
        <v>5</v>
      </c>
    </row>
    <row r="5" spans="1:7" ht="15.75" thickBot="1" x14ac:dyDescent="0.3">
      <c r="A5" s="110"/>
      <c r="B5" s="112"/>
      <c r="C5" s="112"/>
      <c r="D5" s="114"/>
      <c r="E5" s="52" t="s">
        <v>6</v>
      </c>
      <c r="F5" s="29" t="s">
        <v>7</v>
      </c>
      <c r="G5" s="103"/>
    </row>
    <row r="6" spans="1:7" ht="15.75" thickTop="1" x14ac:dyDescent="0.25">
      <c r="A6" s="95">
        <v>1</v>
      </c>
      <c r="B6" s="93" t="s">
        <v>24</v>
      </c>
      <c r="C6" s="10" t="s">
        <v>8</v>
      </c>
      <c r="D6" s="35" t="s">
        <v>9</v>
      </c>
      <c r="E6" s="43">
        <v>1</v>
      </c>
      <c r="F6" s="23">
        <v>25</v>
      </c>
      <c r="G6" s="24"/>
    </row>
    <row r="7" spans="1:7" x14ac:dyDescent="0.25">
      <c r="A7" s="95"/>
      <c r="B7" s="93"/>
      <c r="C7" s="105" t="s">
        <v>10</v>
      </c>
      <c r="D7" s="36" t="s">
        <v>11</v>
      </c>
      <c r="E7" s="44">
        <v>1</v>
      </c>
      <c r="F7" s="13">
        <v>25</v>
      </c>
      <c r="G7" s="25"/>
    </row>
    <row r="8" spans="1:7" x14ac:dyDescent="0.25">
      <c r="A8" s="95"/>
      <c r="B8" s="93"/>
      <c r="C8" s="106"/>
      <c r="D8" s="36" t="s">
        <v>12</v>
      </c>
      <c r="E8" s="44">
        <v>1</v>
      </c>
      <c r="F8" s="13">
        <v>25</v>
      </c>
      <c r="G8" s="25"/>
    </row>
    <row r="9" spans="1:7" x14ac:dyDescent="0.25">
      <c r="A9" s="95"/>
      <c r="B9" s="93"/>
      <c r="C9" s="106"/>
      <c r="D9" s="36" t="s">
        <v>13</v>
      </c>
      <c r="E9" s="44">
        <v>1</v>
      </c>
      <c r="F9" s="13">
        <v>25</v>
      </c>
      <c r="G9" s="25"/>
    </row>
    <row r="10" spans="1:7" ht="30" x14ac:dyDescent="0.25">
      <c r="A10" s="95"/>
      <c r="B10" s="93"/>
      <c r="C10" s="106"/>
      <c r="D10" s="37" t="s">
        <v>14</v>
      </c>
      <c r="E10" s="44">
        <v>1</v>
      </c>
      <c r="F10" s="13">
        <v>25</v>
      </c>
      <c r="G10" s="25"/>
    </row>
    <row r="11" spans="1:7" ht="45" x14ac:dyDescent="0.25">
      <c r="A11" s="95"/>
      <c r="B11" s="93"/>
      <c r="C11" s="107"/>
      <c r="D11" s="37" t="s">
        <v>15</v>
      </c>
      <c r="E11" s="44">
        <v>1</v>
      </c>
      <c r="F11" s="13">
        <v>25</v>
      </c>
      <c r="G11" s="25"/>
    </row>
    <row r="12" spans="1:7" x14ac:dyDescent="0.25">
      <c r="A12" s="95"/>
      <c r="B12" s="93"/>
      <c r="C12" s="105" t="s">
        <v>16</v>
      </c>
      <c r="D12" s="36" t="s">
        <v>17</v>
      </c>
      <c r="E12" s="44">
        <v>1</v>
      </c>
      <c r="F12" s="13">
        <v>25</v>
      </c>
      <c r="G12" s="25"/>
    </row>
    <row r="13" spans="1:7" ht="30" x14ac:dyDescent="0.25">
      <c r="A13" s="95"/>
      <c r="B13" s="93"/>
      <c r="C13" s="106"/>
      <c r="D13" s="37" t="s">
        <v>19</v>
      </c>
      <c r="E13" s="44">
        <v>1</v>
      </c>
      <c r="F13" s="13">
        <v>25</v>
      </c>
      <c r="G13" s="25"/>
    </row>
    <row r="14" spans="1:7" x14ac:dyDescent="0.25">
      <c r="A14" s="95"/>
      <c r="B14" s="93"/>
      <c r="C14" s="106"/>
      <c r="D14" s="36" t="s">
        <v>21</v>
      </c>
      <c r="E14" s="44">
        <v>1</v>
      </c>
      <c r="F14" s="13">
        <v>25</v>
      </c>
      <c r="G14" s="25"/>
    </row>
    <row r="15" spans="1:7" x14ac:dyDescent="0.25">
      <c r="A15" s="95"/>
      <c r="B15" s="93"/>
      <c r="C15" s="106"/>
      <c r="D15" s="36" t="s">
        <v>22</v>
      </c>
      <c r="E15" s="44">
        <v>0.5</v>
      </c>
      <c r="F15" s="13">
        <v>12</v>
      </c>
      <c r="G15" s="25"/>
    </row>
    <row r="16" spans="1:7" ht="15.75" thickBot="1" x14ac:dyDescent="0.3">
      <c r="A16" s="96"/>
      <c r="B16" s="94"/>
      <c r="C16" s="108"/>
      <c r="D16" s="38" t="s">
        <v>23</v>
      </c>
      <c r="E16" s="45">
        <v>0.5</v>
      </c>
      <c r="F16" s="14">
        <v>13</v>
      </c>
      <c r="G16" s="26"/>
    </row>
    <row r="17" spans="1:7" ht="16.5" thickTop="1" thickBot="1" x14ac:dyDescent="0.3">
      <c r="A17" s="15"/>
      <c r="B17" s="118" t="s">
        <v>25</v>
      </c>
      <c r="C17" s="119"/>
      <c r="D17" s="39"/>
      <c r="E17" s="46">
        <f>SUM(E6:E16)</f>
        <v>10</v>
      </c>
      <c r="F17" s="17">
        <f>SUM(F6:F16)</f>
        <v>250</v>
      </c>
      <c r="G17" s="28">
        <v>240</v>
      </c>
    </row>
    <row r="18" spans="1:7" ht="45.75" thickTop="1" x14ac:dyDescent="0.25">
      <c r="A18" s="98">
        <v>2</v>
      </c>
      <c r="B18" s="97" t="s">
        <v>27</v>
      </c>
      <c r="C18" s="19" t="s">
        <v>10</v>
      </c>
      <c r="D18" s="40" t="s">
        <v>15</v>
      </c>
      <c r="E18" s="47">
        <v>0.5</v>
      </c>
      <c r="F18" s="20">
        <v>12</v>
      </c>
      <c r="G18" s="27"/>
    </row>
    <row r="19" spans="1:7" ht="30" x14ac:dyDescent="0.25">
      <c r="A19" s="95"/>
      <c r="B19" s="93"/>
      <c r="C19" s="10"/>
      <c r="D19" s="85" t="s">
        <v>144</v>
      </c>
      <c r="E19" s="43">
        <v>0.5</v>
      </c>
      <c r="F19" s="23">
        <v>13</v>
      </c>
      <c r="G19" s="24"/>
    </row>
    <row r="20" spans="1:7" ht="30" x14ac:dyDescent="0.25">
      <c r="A20" s="95"/>
      <c r="B20" s="93"/>
      <c r="C20" s="10"/>
      <c r="D20" s="85" t="s">
        <v>11</v>
      </c>
      <c r="E20" s="43">
        <v>1</v>
      </c>
      <c r="F20" s="23">
        <v>25</v>
      </c>
      <c r="G20" s="24"/>
    </row>
    <row r="21" spans="1:7" x14ac:dyDescent="0.25">
      <c r="A21" s="95"/>
      <c r="B21" s="93"/>
      <c r="C21" s="3" t="s">
        <v>16</v>
      </c>
      <c r="D21" s="36" t="s">
        <v>21</v>
      </c>
      <c r="E21" s="44">
        <v>1</v>
      </c>
      <c r="F21" s="13">
        <v>25</v>
      </c>
      <c r="G21" s="25"/>
    </row>
    <row r="22" spans="1:7" x14ac:dyDescent="0.25">
      <c r="A22" s="95"/>
      <c r="B22" s="93"/>
      <c r="C22" s="3"/>
      <c r="D22" s="36" t="s">
        <v>53</v>
      </c>
      <c r="E22" s="44">
        <v>1</v>
      </c>
      <c r="F22" s="13">
        <v>25</v>
      </c>
      <c r="G22" s="25"/>
    </row>
    <row r="23" spans="1:7" x14ac:dyDescent="0.25">
      <c r="A23" s="95"/>
      <c r="B23" s="93"/>
      <c r="C23" s="3"/>
      <c r="D23" s="36" t="s">
        <v>22</v>
      </c>
      <c r="E23" s="44">
        <v>0.3</v>
      </c>
      <c r="F23" s="13">
        <v>8</v>
      </c>
      <c r="G23" s="25"/>
    </row>
    <row r="24" spans="1:7" x14ac:dyDescent="0.25">
      <c r="A24" s="95"/>
      <c r="B24" s="93"/>
      <c r="C24" s="16"/>
      <c r="D24" s="63" t="s">
        <v>74</v>
      </c>
      <c r="E24" s="57">
        <v>0.3</v>
      </c>
      <c r="F24" s="58">
        <v>8</v>
      </c>
      <c r="G24" s="59"/>
    </row>
    <row r="25" spans="1:7" ht="15.75" thickBot="1" x14ac:dyDescent="0.3">
      <c r="A25" s="96"/>
      <c r="B25" s="94"/>
      <c r="C25" s="11"/>
      <c r="D25" s="38" t="s">
        <v>23</v>
      </c>
      <c r="E25" s="45">
        <v>0.4</v>
      </c>
      <c r="F25" s="14">
        <v>9</v>
      </c>
      <c r="G25" s="26"/>
    </row>
    <row r="26" spans="1:7" ht="16.5" thickTop="1" thickBot="1" x14ac:dyDescent="0.3">
      <c r="A26" s="18"/>
      <c r="B26" s="120" t="s">
        <v>26</v>
      </c>
      <c r="C26" s="121"/>
      <c r="D26" s="39"/>
      <c r="E26" s="46">
        <f>SUM(E18:E25)</f>
        <v>5</v>
      </c>
      <c r="F26" s="17">
        <f>SUM(F18:F25)</f>
        <v>125</v>
      </c>
      <c r="G26" s="28">
        <v>73</v>
      </c>
    </row>
    <row r="27" spans="1:7" ht="15.75" thickTop="1" x14ac:dyDescent="0.25">
      <c r="A27" s="98">
        <v>3</v>
      </c>
      <c r="B27" s="97" t="s">
        <v>31</v>
      </c>
      <c r="C27" s="19" t="s">
        <v>8</v>
      </c>
      <c r="D27" s="41" t="s">
        <v>9</v>
      </c>
      <c r="E27" s="47">
        <v>1</v>
      </c>
      <c r="F27" s="20">
        <v>25</v>
      </c>
      <c r="G27" s="27"/>
    </row>
    <row r="28" spans="1:7" x14ac:dyDescent="0.25">
      <c r="A28" s="95"/>
      <c r="B28" s="93"/>
      <c r="C28" s="3" t="s">
        <v>10</v>
      </c>
      <c r="D28" s="36" t="s">
        <v>12</v>
      </c>
      <c r="E28" s="44">
        <v>1</v>
      </c>
      <c r="F28" s="13">
        <v>25</v>
      </c>
      <c r="G28" s="25"/>
    </row>
    <row r="29" spans="1:7" x14ac:dyDescent="0.25">
      <c r="A29" s="95"/>
      <c r="B29" s="93"/>
      <c r="C29" s="86"/>
      <c r="D29" s="36" t="s">
        <v>52</v>
      </c>
      <c r="E29" s="44">
        <v>1</v>
      </c>
      <c r="F29" s="13">
        <v>25</v>
      </c>
      <c r="G29" s="25"/>
    </row>
    <row r="30" spans="1:7" ht="45" x14ac:dyDescent="0.25">
      <c r="A30" s="95"/>
      <c r="B30" s="93"/>
      <c r="C30" s="3"/>
      <c r="D30" s="37" t="s">
        <v>15</v>
      </c>
      <c r="E30" s="44">
        <v>1</v>
      </c>
      <c r="F30" s="13">
        <v>25</v>
      </c>
      <c r="G30" s="25"/>
    </row>
    <row r="31" spans="1:7" x14ac:dyDescent="0.25">
      <c r="A31" s="95"/>
      <c r="B31" s="93"/>
      <c r="C31" s="3" t="s">
        <v>16</v>
      </c>
      <c r="D31" s="36" t="s">
        <v>28</v>
      </c>
      <c r="E31" s="44">
        <v>1</v>
      </c>
      <c r="F31" s="13">
        <v>25</v>
      </c>
      <c r="G31" s="25"/>
    </row>
    <row r="32" spans="1:7" x14ac:dyDescent="0.25">
      <c r="A32" s="95"/>
      <c r="B32" s="93"/>
      <c r="C32" s="16"/>
      <c r="D32" s="63" t="s">
        <v>22</v>
      </c>
      <c r="E32" s="57">
        <v>1</v>
      </c>
      <c r="F32" s="58">
        <v>25</v>
      </c>
      <c r="G32" s="59"/>
    </row>
    <row r="33" spans="1:7" ht="15.75" thickBot="1" x14ac:dyDescent="0.3">
      <c r="A33" s="96"/>
      <c r="B33" s="94"/>
      <c r="C33" s="11"/>
      <c r="D33" s="38" t="s">
        <v>29</v>
      </c>
      <c r="E33" s="45">
        <v>1</v>
      </c>
      <c r="F33" s="14">
        <v>25</v>
      </c>
      <c r="G33" s="26"/>
    </row>
    <row r="34" spans="1:7" ht="16.5" thickTop="1" thickBot="1" x14ac:dyDescent="0.3">
      <c r="A34" s="18"/>
      <c r="B34" s="120" t="s">
        <v>30</v>
      </c>
      <c r="C34" s="122"/>
      <c r="D34" s="42"/>
      <c r="E34" s="46">
        <f>SUM(E27:E33)</f>
        <v>7</v>
      </c>
      <c r="F34" s="17">
        <f>SUM(F27:F33)</f>
        <v>175</v>
      </c>
      <c r="G34" s="28">
        <v>95</v>
      </c>
    </row>
    <row r="35" spans="1:7" ht="15.75" thickTop="1" x14ac:dyDescent="0.25">
      <c r="A35" s="123">
        <v>4</v>
      </c>
      <c r="B35" s="99" t="s">
        <v>35</v>
      </c>
      <c r="C35" s="19" t="s">
        <v>8</v>
      </c>
      <c r="D35" s="48" t="s">
        <v>9</v>
      </c>
      <c r="E35" s="33">
        <v>2</v>
      </c>
      <c r="F35" s="20">
        <v>50</v>
      </c>
      <c r="G35" s="27"/>
    </row>
    <row r="36" spans="1:7" x14ac:dyDescent="0.25">
      <c r="A36" s="124"/>
      <c r="B36" s="100"/>
      <c r="C36" s="3"/>
      <c r="D36" s="49" t="s">
        <v>32</v>
      </c>
      <c r="E36" s="31">
        <v>1</v>
      </c>
      <c r="F36" s="13">
        <v>25</v>
      </c>
      <c r="G36" s="25"/>
    </row>
    <row r="37" spans="1:7" ht="15.75" thickBot="1" x14ac:dyDescent="0.3">
      <c r="A37" s="125"/>
      <c r="B37" s="101"/>
      <c r="C37" s="11"/>
      <c r="D37" s="50" t="s">
        <v>33</v>
      </c>
      <c r="E37" s="32">
        <v>1</v>
      </c>
      <c r="F37" s="14">
        <v>25</v>
      </c>
      <c r="G37" s="26"/>
    </row>
    <row r="38" spans="1:7" ht="16.5" thickTop="1" thickBot="1" x14ac:dyDescent="0.3">
      <c r="A38" s="21"/>
      <c r="B38" s="22" t="s">
        <v>34</v>
      </c>
      <c r="C38" s="12"/>
      <c r="D38" s="51"/>
      <c r="E38" s="34">
        <f>SUM(E35:E37)</f>
        <v>4</v>
      </c>
      <c r="F38" s="17">
        <f>SUM(F35:F37)</f>
        <v>100</v>
      </c>
      <c r="G38" s="28"/>
    </row>
    <row r="39" spans="1:7" ht="45.75" thickTop="1" x14ac:dyDescent="0.25">
      <c r="A39" s="98">
        <v>5</v>
      </c>
      <c r="B39" s="97" t="s">
        <v>49</v>
      </c>
      <c r="C39" s="19" t="s">
        <v>10</v>
      </c>
      <c r="D39" s="53" t="s">
        <v>36</v>
      </c>
      <c r="E39" s="33">
        <v>1</v>
      </c>
      <c r="F39" s="20">
        <v>25</v>
      </c>
      <c r="G39" s="27"/>
    </row>
    <row r="40" spans="1:7" ht="30" x14ac:dyDescent="0.25">
      <c r="A40" s="95"/>
      <c r="B40" s="93"/>
      <c r="C40" s="3"/>
      <c r="D40" s="54" t="s">
        <v>14</v>
      </c>
      <c r="E40" s="31">
        <v>1</v>
      </c>
      <c r="F40" s="13">
        <v>25</v>
      </c>
      <c r="G40" s="25"/>
    </row>
    <row r="41" spans="1:7" x14ac:dyDescent="0.25">
      <c r="A41" s="95"/>
      <c r="B41" s="93"/>
      <c r="C41" s="3"/>
      <c r="D41" s="49" t="s">
        <v>12</v>
      </c>
      <c r="E41" s="31">
        <v>1</v>
      </c>
      <c r="F41" s="13">
        <v>25</v>
      </c>
      <c r="G41" s="25"/>
    </row>
    <row r="42" spans="1:7" ht="45" x14ac:dyDescent="0.25">
      <c r="A42" s="95"/>
      <c r="B42" s="93"/>
      <c r="C42" s="3"/>
      <c r="D42" s="54" t="s">
        <v>15</v>
      </c>
      <c r="E42" s="31">
        <v>1</v>
      </c>
      <c r="F42" s="13">
        <v>25</v>
      </c>
      <c r="G42" s="25"/>
    </row>
    <row r="43" spans="1:7" x14ac:dyDescent="0.25">
      <c r="A43" s="95"/>
      <c r="B43" s="93"/>
      <c r="C43" s="3"/>
      <c r="D43" s="49" t="s">
        <v>37</v>
      </c>
      <c r="E43" s="31">
        <v>0.5</v>
      </c>
      <c r="F43" s="13">
        <v>12</v>
      </c>
      <c r="G43" s="25"/>
    </row>
    <row r="44" spans="1:7" x14ac:dyDescent="0.25">
      <c r="A44" s="95"/>
      <c r="B44" s="93"/>
      <c r="C44" s="3"/>
      <c r="D44" s="49" t="s">
        <v>38</v>
      </c>
      <c r="E44" s="31">
        <v>0.5</v>
      </c>
      <c r="F44" s="13">
        <v>13</v>
      </c>
      <c r="G44" s="25"/>
    </row>
    <row r="45" spans="1:7" x14ac:dyDescent="0.25">
      <c r="A45" s="95"/>
      <c r="B45" s="93"/>
      <c r="C45" s="3"/>
      <c r="D45" s="49" t="s">
        <v>11</v>
      </c>
      <c r="E45" s="31">
        <v>1</v>
      </c>
      <c r="F45" s="13">
        <v>25</v>
      </c>
      <c r="G45" s="25"/>
    </row>
    <row r="46" spans="1:7" x14ac:dyDescent="0.25">
      <c r="A46" s="95"/>
      <c r="B46" s="93"/>
      <c r="C46" s="3"/>
      <c r="D46" s="49" t="s">
        <v>39</v>
      </c>
      <c r="E46" s="31">
        <v>1</v>
      </c>
      <c r="F46" s="13">
        <v>25</v>
      </c>
      <c r="G46" s="25"/>
    </row>
    <row r="47" spans="1:7" x14ac:dyDescent="0.25">
      <c r="A47" s="95"/>
      <c r="B47" s="93"/>
      <c r="C47" s="3"/>
      <c r="D47" s="49" t="s">
        <v>40</v>
      </c>
      <c r="E47" s="31">
        <v>1</v>
      </c>
      <c r="F47" s="13">
        <v>25</v>
      </c>
      <c r="G47" s="25"/>
    </row>
    <row r="48" spans="1:7" x14ac:dyDescent="0.25">
      <c r="A48" s="95"/>
      <c r="B48" s="93"/>
      <c r="C48" s="3"/>
      <c r="D48" s="49" t="s">
        <v>41</v>
      </c>
      <c r="E48" s="31">
        <v>0.5</v>
      </c>
      <c r="F48" s="13">
        <v>12</v>
      </c>
      <c r="G48" s="25"/>
    </row>
    <row r="49" spans="1:7" x14ac:dyDescent="0.25">
      <c r="A49" s="95"/>
      <c r="B49" s="93"/>
      <c r="C49" s="3"/>
      <c r="D49" s="49" t="s">
        <v>42</v>
      </c>
      <c r="E49" s="31">
        <v>0.5</v>
      </c>
      <c r="F49" s="13">
        <v>13</v>
      </c>
      <c r="G49" s="25"/>
    </row>
    <row r="50" spans="1:7" ht="30" x14ac:dyDescent="0.25">
      <c r="A50" s="95"/>
      <c r="B50" s="93"/>
      <c r="C50" s="3"/>
      <c r="D50" s="54" t="s">
        <v>43</v>
      </c>
      <c r="E50" s="31">
        <v>1</v>
      </c>
      <c r="F50" s="13">
        <v>25</v>
      </c>
      <c r="G50" s="25"/>
    </row>
    <row r="51" spans="1:7" x14ac:dyDescent="0.25">
      <c r="A51" s="95"/>
      <c r="B51" s="93"/>
      <c r="C51" s="3" t="s">
        <v>16</v>
      </c>
      <c r="D51" s="49" t="s">
        <v>23</v>
      </c>
      <c r="E51" s="31">
        <v>1</v>
      </c>
      <c r="F51" s="13">
        <v>25</v>
      </c>
      <c r="G51" s="25"/>
    </row>
    <row r="52" spans="1:7" x14ac:dyDescent="0.25">
      <c r="A52" s="95"/>
      <c r="B52" s="93"/>
      <c r="C52" s="3"/>
      <c r="D52" s="49" t="s">
        <v>44</v>
      </c>
      <c r="E52" s="31">
        <v>1</v>
      </c>
      <c r="F52" s="13">
        <v>25</v>
      </c>
      <c r="G52" s="25"/>
    </row>
    <row r="53" spans="1:7" x14ac:dyDescent="0.25">
      <c r="A53" s="95"/>
      <c r="B53" s="93"/>
      <c r="C53" s="3"/>
      <c r="D53" s="49" t="s">
        <v>28</v>
      </c>
      <c r="E53" s="31">
        <v>1</v>
      </c>
      <c r="F53" s="13">
        <v>25</v>
      </c>
      <c r="G53" s="25"/>
    </row>
    <row r="54" spans="1:7" x14ac:dyDescent="0.25">
      <c r="A54" s="95"/>
      <c r="B54" s="93"/>
      <c r="C54" s="3"/>
      <c r="D54" s="49" t="s">
        <v>17</v>
      </c>
      <c r="E54" s="31">
        <v>1</v>
      </c>
      <c r="F54" s="13">
        <v>25</v>
      </c>
      <c r="G54" s="25"/>
    </row>
    <row r="55" spans="1:7" x14ac:dyDescent="0.25">
      <c r="A55" s="95"/>
      <c r="B55" s="93"/>
      <c r="C55" s="3"/>
      <c r="D55" s="49" t="s">
        <v>18</v>
      </c>
      <c r="E55" s="31">
        <v>1</v>
      </c>
      <c r="F55" s="13">
        <v>25</v>
      </c>
      <c r="G55" s="25"/>
    </row>
    <row r="56" spans="1:7" x14ac:dyDescent="0.25">
      <c r="A56" s="95"/>
      <c r="B56" s="93"/>
      <c r="C56" s="84"/>
      <c r="D56" s="49" t="s">
        <v>21</v>
      </c>
      <c r="E56" s="31">
        <v>0.5</v>
      </c>
      <c r="F56" s="13">
        <v>12</v>
      </c>
      <c r="G56" s="25"/>
    </row>
    <row r="57" spans="1:7" x14ac:dyDescent="0.25">
      <c r="A57" s="95"/>
      <c r="B57" s="93"/>
      <c r="C57" s="86"/>
      <c r="D57" s="49" t="s">
        <v>29</v>
      </c>
      <c r="E57" s="31">
        <v>0.5</v>
      </c>
      <c r="F57" s="13">
        <v>13</v>
      </c>
      <c r="G57" s="25"/>
    </row>
    <row r="58" spans="1:7" x14ac:dyDescent="0.25">
      <c r="A58" s="95"/>
      <c r="B58" s="93"/>
      <c r="C58" s="3"/>
      <c r="D58" s="49" t="s">
        <v>45</v>
      </c>
      <c r="E58" s="31">
        <v>1</v>
      </c>
      <c r="F58" s="13">
        <v>25</v>
      </c>
      <c r="G58" s="25"/>
    </row>
    <row r="59" spans="1:7" x14ac:dyDescent="0.25">
      <c r="A59" s="95"/>
      <c r="B59" s="93"/>
      <c r="C59" s="3"/>
      <c r="D59" s="49" t="s">
        <v>46</v>
      </c>
      <c r="E59" s="31">
        <v>1</v>
      </c>
      <c r="F59" s="13">
        <v>25</v>
      </c>
      <c r="G59" s="25"/>
    </row>
    <row r="60" spans="1:7" x14ac:dyDescent="0.25">
      <c r="A60" s="95"/>
      <c r="B60" s="93"/>
      <c r="C60" s="3"/>
      <c r="D60" s="49" t="s">
        <v>149</v>
      </c>
      <c r="E60" s="31">
        <v>0.5</v>
      </c>
      <c r="F60" s="13">
        <v>12</v>
      </c>
      <c r="G60" s="25"/>
    </row>
    <row r="61" spans="1:7" ht="15.75" thickBot="1" x14ac:dyDescent="0.3">
      <c r="A61" s="95"/>
      <c r="B61" s="93"/>
      <c r="C61" s="16"/>
      <c r="D61" s="55" t="s">
        <v>47</v>
      </c>
      <c r="E61" s="56">
        <v>0.5</v>
      </c>
      <c r="F61" s="58">
        <v>13</v>
      </c>
      <c r="G61" s="59"/>
    </row>
    <row r="62" spans="1:7" ht="16.5" thickTop="1" thickBot="1" x14ac:dyDescent="0.3">
      <c r="A62" s="15"/>
      <c r="B62" s="22" t="s">
        <v>34</v>
      </c>
      <c r="C62" s="12"/>
      <c r="D62" s="51"/>
      <c r="E62" s="34">
        <f>SUM(E39:E61)</f>
        <v>19</v>
      </c>
      <c r="F62" s="17">
        <f>SUM(F39:F61)</f>
        <v>475</v>
      </c>
      <c r="G62" s="28"/>
    </row>
    <row r="63" spans="1:7" ht="16.5" thickTop="1" thickBot="1" x14ac:dyDescent="0.3">
      <c r="A63" s="62"/>
      <c r="B63" s="118" t="s">
        <v>48</v>
      </c>
      <c r="C63" s="119"/>
      <c r="D63" s="51"/>
      <c r="E63" s="34">
        <f>(E38+E62)</f>
        <v>23</v>
      </c>
      <c r="F63" s="17">
        <f>(F38+F62)</f>
        <v>575</v>
      </c>
      <c r="G63" s="28">
        <v>467</v>
      </c>
    </row>
    <row r="64" spans="1:7" ht="15.75" thickTop="1" x14ac:dyDescent="0.25">
      <c r="A64" s="98">
        <v>6</v>
      </c>
      <c r="B64" s="116" t="s">
        <v>50</v>
      </c>
      <c r="C64" s="19" t="s">
        <v>8</v>
      </c>
      <c r="D64" s="41" t="s">
        <v>9</v>
      </c>
      <c r="E64" s="47">
        <v>3</v>
      </c>
      <c r="F64" s="20">
        <v>75</v>
      </c>
      <c r="G64" s="27"/>
    </row>
    <row r="65" spans="1:7" ht="15.75" thickBot="1" x14ac:dyDescent="0.3">
      <c r="A65" s="96"/>
      <c r="B65" s="117"/>
      <c r="C65" s="11"/>
      <c r="D65" s="38" t="s">
        <v>33</v>
      </c>
      <c r="E65" s="45">
        <v>1</v>
      </c>
      <c r="F65" s="14">
        <v>12</v>
      </c>
      <c r="G65" s="26"/>
    </row>
    <row r="66" spans="1:7" ht="16.5" thickTop="1" thickBot="1" x14ac:dyDescent="0.3">
      <c r="A66" s="21"/>
      <c r="B66" s="22" t="s">
        <v>34</v>
      </c>
      <c r="C66" s="12"/>
      <c r="D66" s="42"/>
      <c r="E66" s="46">
        <f>SUM(E64:E65)</f>
        <v>4</v>
      </c>
      <c r="F66" s="60">
        <f>SUM(F64:F65)</f>
        <v>87</v>
      </c>
      <c r="G66" s="61"/>
    </row>
    <row r="67" spans="1:7" ht="30.75" thickTop="1" x14ac:dyDescent="0.25">
      <c r="A67" s="98">
        <v>7</v>
      </c>
      <c r="B67" s="97" t="s">
        <v>61</v>
      </c>
      <c r="C67" s="19" t="s">
        <v>10</v>
      </c>
      <c r="D67" s="40" t="s">
        <v>14</v>
      </c>
      <c r="E67" s="47">
        <v>1</v>
      </c>
      <c r="F67" s="20">
        <v>25</v>
      </c>
      <c r="G67" s="27"/>
    </row>
    <row r="68" spans="1:7" ht="31.5" customHeight="1" x14ac:dyDescent="0.25">
      <c r="A68" s="95"/>
      <c r="B68" s="93"/>
      <c r="C68" s="3"/>
      <c r="D68" s="37" t="s">
        <v>164</v>
      </c>
      <c r="E68" s="44">
        <v>1</v>
      </c>
      <c r="F68" s="13">
        <v>25</v>
      </c>
      <c r="G68" s="25"/>
    </row>
    <row r="69" spans="1:7" x14ac:dyDescent="0.25">
      <c r="A69" s="95"/>
      <c r="B69" s="93"/>
      <c r="C69" s="3"/>
      <c r="D69" s="36" t="s">
        <v>51</v>
      </c>
      <c r="E69" s="44">
        <v>1</v>
      </c>
      <c r="F69" s="13">
        <v>25</v>
      </c>
      <c r="G69" s="25"/>
    </row>
    <row r="70" spans="1:7" x14ac:dyDescent="0.25">
      <c r="A70" s="95"/>
      <c r="B70" s="93"/>
      <c r="C70" s="3"/>
      <c r="D70" s="36" t="s">
        <v>52</v>
      </c>
      <c r="E70" s="44">
        <v>1</v>
      </c>
      <c r="F70" s="13">
        <v>25</v>
      </c>
      <c r="G70" s="25"/>
    </row>
    <row r="71" spans="1:7" x14ac:dyDescent="0.25">
      <c r="A71" s="95"/>
      <c r="B71" s="93"/>
      <c r="C71" s="3"/>
      <c r="D71" s="36" t="s">
        <v>54</v>
      </c>
      <c r="E71" s="44">
        <v>0.5</v>
      </c>
      <c r="F71" s="13">
        <v>13</v>
      </c>
      <c r="G71" s="25"/>
    </row>
    <row r="72" spans="1:7" x14ac:dyDescent="0.25">
      <c r="A72" s="95"/>
      <c r="B72" s="93"/>
      <c r="C72" s="3"/>
      <c r="D72" s="36" t="s">
        <v>12</v>
      </c>
      <c r="E72" s="44">
        <v>0.5</v>
      </c>
      <c r="F72" s="13">
        <v>12</v>
      </c>
      <c r="G72" s="25"/>
    </row>
    <row r="73" spans="1:7" x14ac:dyDescent="0.25">
      <c r="A73" s="95"/>
      <c r="B73" s="93"/>
      <c r="C73" s="86"/>
      <c r="D73" s="36" t="s">
        <v>41</v>
      </c>
      <c r="E73" s="44">
        <v>1</v>
      </c>
      <c r="F73" s="13">
        <v>25</v>
      </c>
      <c r="G73" s="25"/>
    </row>
    <row r="74" spans="1:7" x14ac:dyDescent="0.25">
      <c r="A74" s="95"/>
      <c r="B74" s="93"/>
      <c r="C74" s="3"/>
      <c r="D74" s="36" t="s">
        <v>11</v>
      </c>
      <c r="E74" s="44">
        <v>1</v>
      </c>
      <c r="F74" s="13">
        <v>25</v>
      </c>
      <c r="G74" s="25"/>
    </row>
    <row r="75" spans="1:7" x14ac:dyDescent="0.25">
      <c r="A75" s="95"/>
      <c r="B75" s="93"/>
      <c r="C75" s="3" t="s">
        <v>16</v>
      </c>
      <c r="D75" s="36" t="s">
        <v>55</v>
      </c>
      <c r="E75" s="44">
        <v>0.5</v>
      </c>
      <c r="F75" s="13">
        <v>13</v>
      </c>
      <c r="G75" s="25"/>
    </row>
    <row r="76" spans="1:7" x14ac:dyDescent="0.25">
      <c r="A76" s="95"/>
      <c r="B76" s="93"/>
      <c r="C76" s="86"/>
      <c r="D76" s="36" t="s">
        <v>79</v>
      </c>
      <c r="E76" s="44">
        <v>0.5</v>
      </c>
      <c r="F76" s="13">
        <v>12</v>
      </c>
      <c r="G76" s="25"/>
    </row>
    <row r="77" spans="1:7" x14ac:dyDescent="0.25">
      <c r="A77" s="95"/>
      <c r="B77" s="93"/>
      <c r="C77" s="3"/>
      <c r="D77" s="36" t="s">
        <v>22</v>
      </c>
      <c r="E77" s="44">
        <v>0.5</v>
      </c>
      <c r="F77" s="13">
        <v>13</v>
      </c>
      <c r="G77" s="25"/>
    </row>
    <row r="78" spans="1:7" x14ac:dyDescent="0.25">
      <c r="A78" s="95"/>
      <c r="B78" s="93"/>
      <c r="C78" s="3"/>
      <c r="D78" s="36" t="s">
        <v>28</v>
      </c>
      <c r="E78" s="44">
        <v>0.5</v>
      </c>
      <c r="F78" s="13">
        <v>12</v>
      </c>
      <c r="G78" s="25"/>
    </row>
    <row r="79" spans="1:7" x14ac:dyDescent="0.25">
      <c r="A79" s="95"/>
      <c r="B79" s="93"/>
      <c r="C79" s="3"/>
      <c r="D79" s="36" t="s">
        <v>29</v>
      </c>
      <c r="E79" s="44">
        <v>1</v>
      </c>
      <c r="F79" s="13">
        <v>25</v>
      </c>
      <c r="G79" s="25"/>
    </row>
    <row r="80" spans="1:7" x14ac:dyDescent="0.25">
      <c r="A80" s="95"/>
      <c r="B80" s="93"/>
      <c r="C80" s="16"/>
      <c r="D80" s="63" t="s">
        <v>56</v>
      </c>
      <c r="E80" s="57">
        <v>0.5</v>
      </c>
      <c r="F80" s="58">
        <v>12</v>
      </c>
      <c r="G80" s="59"/>
    </row>
    <row r="81" spans="1:7" x14ac:dyDescent="0.25">
      <c r="A81" s="95"/>
      <c r="B81" s="93"/>
      <c r="C81" s="3"/>
      <c r="D81" s="36" t="s">
        <v>57</v>
      </c>
      <c r="E81" s="44">
        <v>0.5</v>
      </c>
      <c r="F81" s="13">
        <v>13</v>
      </c>
      <c r="G81" s="25"/>
    </row>
    <row r="82" spans="1:7" x14ac:dyDescent="0.25">
      <c r="A82" s="95"/>
      <c r="B82" s="93"/>
      <c r="C82" s="3"/>
      <c r="D82" s="36" t="s">
        <v>58</v>
      </c>
      <c r="E82" s="44">
        <v>0.5</v>
      </c>
      <c r="F82" s="13">
        <v>13</v>
      </c>
      <c r="G82" s="25"/>
    </row>
    <row r="83" spans="1:7" ht="15.75" thickBot="1" x14ac:dyDescent="0.3">
      <c r="A83" s="96"/>
      <c r="B83" s="94"/>
      <c r="C83" s="11"/>
      <c r="D83" s="38" t="s">
        <v>59</v>
      </c>
      <c r="E83" s="45">
        <v>0.5</v>
      </c>
      <c r="F83" s="14">
        <v>12</v>
      </c>
      <c r="G83" s="26"/>
    </row>
    <row r="84" spans="1:7" ht="16.5" thickTop="1" thickBot="1" x14ac:dyDescent="0.3">
      <c r="A84" s="21"/>
      <c r="B84" s="22" t="s">
        <v>34</v>
      </c>
      <c r="C84" s="12"/>
      <c r="D84" s="51"/>
      <c r="E84" s="34">
        <f>SUM(E67:E83)</f>
        <v>12</v>
      </c>
      <c r="F84" s="60">
        <f>SUM(F67:F83)</f>
        <v>300</v>
      </c>
      <c r="G84" s="28"/>
    </row>
    <row r="85" spans="1:7" ht="16.5" thickTop="1" thickBot="1" x14ac:dyDescent="0.3">
      <c r="A85" s="21"/>
      <c r="B85" s="22" t="s">
        <v>60</v>
      </c>
      <c r="C85" s="12"/>
      <c r="D85" s="51"/>
      <c r="E85" s="34">
        <f>(E66+E84)</f>
        <v>16</v>
      </c>
      <c r="F85" s="17">
        <f>(F66+F84)</f>
        <v>387</v>
      </c>
      <c r="G85" s="28">
        <v>368</v>
      </c>
    </row>
    <row r="86" spans="1:7" ht="15.75" thickTop="1" x14ac:dyDescent="0.25">
      <c r="A86" s="128">
        <v>8</v>
      </c>
      <c r="B86" s="93" t="s">
        <v>145</v>
      </c>
      <c r="C86" s="10" t="s">
        <v>8</v>
      </c>
      <c r="D86" s="80" t="s">
        <v>9</v>
      </c>
      <c r="E86" s="30">
        <v>1</v>
      </c>
      <c r="F86" s="23">
        <v>25</v>
      </c>
      <c r="G86" s="24"/>
    </row>
    <row r="87" spans="1:7" x14ac:dyDescent="0.25">
      <c r="A87" s="128"/>
      <c r="B87" s="93"/>
      <c r="C87" s="78" t="s">
        <v>10</v>
      </c>
      <c r="D87" s="49" t="s">
        <v>11</v>
      </c>
      <c r="E87" s="31">
        <v>1</v>
      </c>
      <c r="F87" s="13">
        <v>25</v>
      </c>
      <c r="G87" s="25"/>
    </row>
    <row r="88" spans="1:7" ht="30" x14ac:dyDescent="0.25">
      <c r="A88" s="128"/>
      <c r="B88" s="93"/>
      <c r="C88" s="78"/>
      <c r="D88" s="54" t="s">
        <v>143</v>
      </c>
      <c r="E88" s="31">
        <v>1</v>
      </c>
      <c r="F88" s="13">
        <v>25</v>
      </c>
      <c r="G88" s="25"/>
    </row>
    <row r="89" spans="1:7" ht="30" x14ac:dyDescent="0.25">
      <c r="A89" s="128"/>
      <c r="B89" s="93"/>
      <c r="C89" s="78"/>
      <c r="D89" s="54" t="s">
        <v>73</v>
      </c>
      <c r="E89" s="31">
        <v>1</v>
      </c>
      <c r="F89" s="13">
        <v>25</v>
      </c>
      <c r="G89" s="25"/>
    </row>
    <row r="90" spans="1:7" x14ac:dyDescent="0.25">
      <c r="A90" s="128"/>
      <c r="B90" s="93"/>
      <c r="C90" s="78"/>
      <c r="D90" s="49" t="s">
        <v>52</v>
      </c>
      <c r="E90" s="31">
        <v>1</v>
      </c>
      <c r="F90" s="13">
        <v>25</v>
      </c>
      <c r="G90" s="25"/>
    </row>
    <row r="91" spans="1:7" x14ac:dyDescent="0.25">
      <c r="A91" s="128"/>
      <c r="B91" s="93"/>
      <c r="C91" s="78"/>
      <c r="D91" s="49" t="s">
        <v>114</v>
      </c>
      <c r="E91" s="31">
        <v>1</v>
      </c>
      <c r="F91" s="13">
        <v>25</v>
      </c>
      <c r="G91" s="25"/>
    </row>
    <row r="92" spans="1:7" x14ac:dyDescent="0.25">
      <c r="A92" s="128"/>
      <c r="B92" s="93"/>
      <c r="C92" s="78"/>
      <c r="D92" s="49" t="s">
        <v>129</v>
      </c>
      <c r="E92" s="31">
        <v>1</v>
      </c>
      <c r="F92" s="13">
        <v>25</v>
      </c>
      <c r="G92" s="25"/>
    </row>
    <row r="93" spans="1:7" ht="30" x14ac:dyDescent="0.25">
      <c r="A93" s="128"/>
      <c r="B93" s="93"/>
      <c r="C93" s="78"/>
      <c r="D93" s="54" t="s">
        <v>144</v>
      </c>
      <c r="E93" s="31">
        <v>1</v>
      </c>
      <c r="F93" s="13">
        <v>25</v>
      </c>
      <c r="G93" s="25"/>
    </row>
    <row r="94" spans="1:7" x14ac:dyDescent="0.25">
      <c r="A94" s="128"/>
      <c r="B94" s="93"/>
      <c r="C94" s="78" t="s">
        <v>16</v>
      </c>
      <c r="D94" s="49" t="s">
        <v>22</v>
      </c>
      <c r="E94" s="31">
        <v>1</v>
      </c>
      <c r="F94" s="13">
        <v>25</v>
      </c>
      <c r="G94" s="25"/>
    </row>
    <row r="95" spans="1:7" x14ac:dyDescent="0.25">
      <c r="A95" s="128"/>
      <c r="B95" s="93"/>
      <c r="C95" s="78"/>
      <c r="D95" s="49" t="s">
        <v>23</v>
      </c>
      <c r="E95" s="31">
        <v>0.5</v>
      </c>
      <c r="F95" s="13">
        <v>13</v>
      </c>
      <c r="G95" s="25"/>
    </row>
    <row r="96" spans="1:7" x14ac:dyDescent="0.25">
      <c r="A96" s="128"/>
      <c r="B96" s="93"/>
      <c r="C96" s="78"/>
      <c r="D96" s="49" t="s">
        <v>79</v>
      </c>
      <c r="E96" s="31">
        <v>0.5</v>
      </c>
      <c r="F96" s="13">
        <v>12</v>
      </c>
      <c r="G96" s="25"/>
    </row>
    <row r="97" spans="1:7" x14ac:dyDescent="0.25">
      <c r="A97" s="128"/>
      <c r="B97" s="93"/>
      <c r="C97" s="78"/>
      <c r="D97" s="49" t="s">
        <v>74</v>
      </c>
      <c r="E97" s="31">
        <v>0.5</v>
      </c>
      <c r="F97" s="13">
        <v>13</v>
      </c>
      <c r="G97" s="25"/>
    </row>
    <row r="98" spans="1:7" x14ac:dyDescent="0.25">
      <c r="A98" s="128"/>
      <c r="B98" s="93"/>
      <c r="C98" s="78"/>
      <c r="D98" s="49" t="s">
        <v>110</v>
      </c>
      <c r="E98" s="31">
        <v>0.5</v>
      </c>
      <c r="F98" s="13">
        <v>12</v>
      </c>
      <c r="G98" s="25"/>
    </row>
    <row r="99" spans="1:7" x14ac:dyDescent="0.25">
      <c r="A99" s="128"/>
      <c r="B99" s="93"/>
      <c r="C99" s="78"/>
      <c r="D99" s="49" t="s">
        <v>21</v>
      </c>
      <c r="E99" s="31">
        <v>1</v>
      </c>
      <c r="F99" s="13">
        <v>25</v>
      </c>
      <c r="G99" s="25"/>
    </row>
    <row r="100" spans="1:7" ht="15.75" thickBot="1" x14ac:dyDescent="0.3">
      <c r="A100" s="128"/>
      <c r="B100" s="93"/>
      <c r="C100" s="16"/>
      <c r="D100" s="55" t="s">
        <v>45</v>
      </c>
      <c r="E100" s="56">
        <v>1</v>
      </c>
      <c r="F100" s="58">
        <v>25</v>
      </c>
      <c r="G100" s="59"/>
    </row>
    <row r="101" spans="1:7" ht="16.5" thickTop="1" thickBot="1" x14ac:dyDescent="0.3">
      <c r="A101" s="21"/>
      <c r="B101" s="22" t="s">
        <v>142</v>
      </c>
      <c r="C101" s="12"/>
      <c r="D101" s="51"/>
      <c r="E101" s="34">
        <f>SUM(E86:E100)</f>
        <v>13</v>
      </c>
      <c r="F101" s="17">
        <f>SUM(F86:F100)</f>
        <v>325</v>
      </c>
      <c r="G101" s="28">
        <v>284</v>
      </c>
    </row>
    <row r="102" spans="1:7" ht="15.75" thickTop="1" x14ac:dyDescent="0.25">
      <c r="A102" s="98">
        <v>9</v>
      </c>
      <c r="B102" s="97" t="s">
        <v>63</v>
      </c>
      <c r="C102" s="19" t="s">
        <v>8</v>
      </c>
      <c r="D102" s="48" t="s">
        <v>9</v>
      </c>
      <c r="E102" s="33">
        <v>1</v>
      </c>
      <c r="F102" s="20">
        <v>25</v>
      </c>
      <c r="G102" s="27"/>
    </row>
    <row r="103" spans="1:7" x14ac:dyDescent="0.25">
      <c r="A103" s="95"/>
      <c r="B103" s="93"/>
      <c r="C103" s="10"/>
      <c r="D103" s="80" t="s">
        <v>162</v>
      </c>
      <c r="E103" s="30">
        <v>1</v>
      </c>
      <c r="F103" s="23">
        <v>25</v>
      </c>
      <c r="G103" s="24"/>
    </row>
    <row r="104" spans="1:7" ht="45" x14ac:dyDescent="0.25">
      <c r="A104" s="95"/>
      <c r="B104" s="93"/>
      <c r="C104" s="78" t="s">
        <v>10</v>
      </c>
      <c r="D104" s="54" t="s">
        <v>15</v>
      </c>
      <c r="E104" s="31">
        <v>1</v>
      </c>
      <c r="F104" s="13">
        <v>25</v>
      </c>
      <c r="G104" s="25"/>
    </row>
    <row r="105" spans="1:7" x14ac:dyDescent="0.25">
      <c r="A105" s="95"/>
      <c r="B105" s="93"/>
      <c r="C105" s="78" t="s">
        <v>16</v>
      </c>
      <c r="D105" s="49" t="s">
        <v>45</v>
      </c>
      <c r="E105" s="31">
        <v>1</v>
      </c>
      <c r="F105" s="13">
        <v>25</v>
      </c>
      <c r="G105" s="25"/>
    </row>
    <row r="106" spans="1:7" x14ac:dyDescent="0.25">
      <c r="A106" s="95"/>
      <c r="B106" s="93"/>
      <c r="C106" s="78"/>
      <c r="D106" s="49" t="s">
        <v>22</v>
      </c>
      <c r="E106" s="31">
        <v>0.5</v>
      </c>
      <c r="F106" s="13">
        <v>12</v>
      </c>
      <c r="G106" s="25"/>
    </row>
    <row r="107" spans="1:7" ht="15.75" thickBot="1" x14ac:dyDescent="0.3">
      <c r="A107" s="96"/>
      <c r="B107" s="94"/>
      <c r="C107" s="11"/>
      <c r="D107" s="50" t="s">
        <v>23</v>
      </c>
      <c r="E107" s="32">
        <v>0.5</v>
      </c>
      <c r="F107" s="14">
        <v>13</v>
      </c>
      <c r="G107" s="26"/>
    </row>
    <row r="108" spans="1:7" ht="16.5" thickTop="1" thickBot="1" x14ac:dyDescent="0.3">
      <c r="A108" s="81"/>
      <c r="B108" s="81" t="s">
        <v>62</v>
      </c>
      <c r="C108" s="82"/>
      <c r="D108" s="69"/>
      <c r="E108" s="83">
        <f>SUM(E102:E107)</f>
        <v>5</v>
      </c>
      <c r="F108" s="65">
        <f>SUM(F102:F107)</f>
        <v>125</v>
      </c>
      <c r="G108" s="83">
        <v>88</v>
      </c>
    </row>
    <row r="109" spans="1:7" ht="15.75" thickTop="1" x14ac:dyDescent="0.25">
      <c r="A109" s="98">
        <v>10</v>
      </c>
      <c r="B109" s="99" t="s">
        <v>64</v>
      </c>
      <c r="C109" s="19" t="s">
        <v>8</v>
      </c>
      <c r="D109" s="48" t="s">
        <v>9</v>
      </c>
      <c r="E109" s="33">
        <v>1</v>
      </c>
      <c r="F109" s="20">
        <v>25</v>
      </c>
      <c r="G109" s="27"/>
    </row>
    <row r="110" spans="1:7" x14ac:dyDescent="0.25">
      <c r="A110" s="95"/>
      <c r="B110" s="100"/>
      <c r="C110" s="87"/>
      <c r="D110" s="77" t="s">
        <v>86</v>
      </c>
      <c r="E110" s="88">
        <v>1</v>
      </c>
      <c r="F110" s="89">
        <v>25</v>
      </c>
      <c r="G110" s="90"/>
    </row>
    <row r="111" spans="1:7" ht="15.75" thickBot="1" x14ac:dyDescent="0.3">
      <c r="A111" s="96"/>
      <c r="B111" s="101"/>
      <c r="C111" s="11" t="s">
        <v>10</v>
      </c>
      <c r="D111" s="50" t="s">
        <v>11</v>
      </c>
      <c r="E111" s="32">
        <v>3</v>
      </c>
      <c r="F111" s="14">
        <v>75</v>
      </c>
      <c r="G111" s="26"/>
    </row>
    <row r="112" spans="1:7" ht="16.5" thickTop="1" thickBot="1" x14ac:dyDescent="0.3">
      <c r="A112" s="21"/>
      <c r="B112" s="22" t="s">
        <v>34</v>
      </c>
      <c r="C112" s="12"/>
      <c r="D112" s="42"/>
      <c r="E112" s="46">
        <f>SUM(E109:E111)</f>
        <v>5</v>
      </c>
      <c r="F112" s="60">
        <f>SUM(F109:F111)</f>
        <v>125</v>
      </c>
      <c r="G112" s="61"/>
    </row>
    <row r="113" spans="1:7" ht="15.75" thickTop="1" x14ac:dyDescent="0.25">
      <c r="A113" s="98">
        <v>11</v>
      </c>
      <c r="B113" s="97" t="s">
        <v>69</v>
      </c>
      <c r="C113" s="19" t="s">
        <v>10</v>
      </c>
      <c r="D113" s="48" t="s">
        <v>37</v>
      </c>
      <c r="E113" s="33">
        <v>1</v>
      </c>
      <c r="F113" s="20">
        <v>25</v>
      </c>
      <c r="G113" s="27"/>
    </row>
    <row r="114" spans="1:7" ht="30" x14ac:dyDescent="0.25">
      <c r="A114" s="95"/>
      <c r="B114" s="93"/>
      <c r="C114" s="3"/>
      <c r="D114" s="54" t="s">
        <v>155</v>
      </c>
      <c r="E114" s="31">
        <v>1</v>
      </c>
      <c r="F114" s="13">
        <v>25</v>
      </c>
      <c r="G114" s="25"/>
    </row>
    <row r="115" spans="1:7" ht="30" x14ac:dyDescent="0.25">
      <c r="A115" s="95"/>
      <c r="B115" s="93"/>
      <c r="C115" s="3"/>
      <c r="D115" s="54" t="s">
        <v>65</v>
      </c>
      <c r="E115" s="31">
        <v>1</v>
      </c>
      <c r="F115" s="13">
        <v>25</v>
      </c>
      <c r="G115" s="25"/>
    </row>
    <row r="116" spans="1:7" x14ac:dyDescent="0.25">
      <c r="A116" s="95"/>
      <c r="B116" s="93"/>
      <c r="C116" s="3" t="s">
        <v>16</v>
      </c>
      <c r="D116" s="49" t="s">
        <v>66</v>
      </c>
      <c r="E116" s="31">
        <v>0.5</v>
      </c>
      <c r="F116" s="13">
        <v>12</v>
      </c>
      <c r="G116" s="25"/>
    </row>
    <row r="117" spans="1:7" x14ac:dyDescent="0.25">
      <c r="A117" s="95"/>
      <c r="B117" s="93"/>
      <c r="C117" s="3"/>
      <c r="D117" s="49" t="s">
        <v>46</v>
      </c>
      <c r="E117" s="31">
        <v>0.5</v>
      </c>
      <c r="F117" s="13">
        <v>13</v>
      </c>
      <c r="G117" s="25"/>
    </row>
    <row r="118" spans="1:7" x14ac:dyDescent="0.25">
      <c r="A118" s="95"/>
      <c r="B118" s="93"/>
      <c r="C118" s="3"/>
      <c r="D118" s="49" t="s">
        <v>45</v>
      </c>
      <c r="E118" s="31">
        <v>1</v>
      </c>
      <c r="F118" s="13">
        <v>25</v>
      </c>
      <c r="G118" s="25"/>
    </row>
    <row r="119" spans="1:7" x14ac:dyDescent="0.25">
      <c r="A119" s="95"/>
      <c r="B119" s="93"/>
      <c r="C119" s="3"/>
      <c r="D119" s="49" t="s">
        <v>67</v>
      </c>
      <c r="E119" s="31">
        <v>0.5</v>
      </c>
      <c r="F119" s="13">
        <v>12</v>
      </c>
      <c r="G119" s="25"/>
    </row>
    <row r="120" spans="1:7" ht="15.75" thickBot="1" x14ac:dyDescent="0.3">
      <c r="A120" s="96"/>
      <c r="B120" s="94"/>
      <c r="C120" s="11"/>
      <c r="D120" s="50" t="s">
        <v>21</v>
      </c>
      <c r="E120" s="32">
        <v>0.5</v>
      </c>
      <c r="F120" s="14">
        <v>13</v>
      </c>
      <c r="G120" s="26"/>
    </row>
    <row r="121" spans="1:7" ht="16.5" thickTop="1" thickBot="1" x14ac:dyDescent="0.3">
      <c r="A121" s="66"/>
      <c r="B121" s="67" t="s">
        <v>68</v>
      </c>
      <c r="C121" s="64"/>
      <c r="D121" s="69"/>
      <c r="E121" s="68">
        <f>SUM(E113:E120)</f>
        <v>6</v>
      </c>
      <c r="F121" s="65">
        <f>SUM(F113:F120)</f>
        <v>150</v>
      </c>
      <c r="G121" s="70"/>
    </row>
    <row r="122" spans="1:7" ht="30.75" thickTop="1" x14ac:dyDescent="0.25">
      <c r="A122" s="98">
        <v>12</v>
      </c>
      <c r="B122" s="97" t="s">
        <v>71</v>
      </c>
      <c r="C122" s="19" t="s">
        <v>10</v>
      </c>
      <c r="D122" s="53" t="s">
        <v>14</v>
      </c>
      <c r="E122" s="33">
        <v>1</v>
      </c>
      <c r="F122" s="20">
        <v>25</v>
      </c>
      <c r="G122" s="27"/>
    </row>
    <row r="123" spans="1:7" x14ac:dyDescent="0.25">
      <c r="A123" s="95"/>
      <c r="B123" s="93"/>
      <c r="C123" s="10"/>
      <c r="D123" s="75" t="s">
        <v>54</v>
      </c>
      <c r="E123" s="30">
        <v>1</v>
      </c>
      <c r="F123" s="23">
        <v>25</v>
      </c>
      <c r="G123" s="24"/>
    </row>
    <row r="124" spans="1:7" ht="30" x14ac:dyDescent="0.25">
      <c r="A124" s="95"/>
      <c r="B124" s="93"/>
      <c r="C124" s="3"/>
      <c r="D124" s="54" t="s">
        <v>120</v>
      </c>
      <c r="E124" s="31">
        <v>1</v>
      </c>
      <c r="F124" s="13">
        <v>25</v>
      </c>
      <c r="G124" s="25"/>
    </row>
    <row r="125" spans="1:7" x14ac:dyDescent="0.25">
      <c r="A125" s="95"/>
      <c r="B125" s="93"/>
      <c r="C125" s="3" t="s">
        <v>16</v>
      </c>
      <c r="D125" s="49" t="s">
        <v>23</v>
      </c>
      <c r="E125" s="31">
        <v>0.5</v>
      </c>
      <c r="F125" s="13">
        <v>13</v>
      </c>
      <c r="G125" s="25"/>
    </row>
    <row r="126" spans="1:7" x14ac:dyDescent="0.25">
      <c r="A126" s="95"/>
      <c r="B126" s="93"/>
      <c r="C126" s="86"/>
      <c r="D126" s="49" t="s">
        <v>22</v>
      </c>
      <c r="E126" s="31">
        <v>0.5</v>
      </c>
      <c r="F126" s="13">
        <v>12</v>
      </c>
      <c r="G126" s="25"/>
    </row>
    <row r="127" spans="1:7" x14ac:dyDescent="0.25">
      <c r="A127" s="95"/>
      <c r="B127" s="93"/>
      <c r="C127" s="3"/>
      <c r="D127" s="49" t="s">
        <v>58</v>
      </c>
      <c r="E127" s="31">
        <v>1</v>
      </c>
      <c r="F127" s="13">
        <v>25</v>
      </c>
      <c r="G127" s="25"/>
    </row>
    <row r="128" spans="1:7" ht="15.75" thickBot="1" x14ac:dyDescent="0.3">
      <c r="A128" s="96"/>
      <c r="B128" s="94"/>
      <c r="C128" s="11"/>
      <c r="D128" s="50" t="s">
        <v>70</v>
      </c>
      <c r="E128" s="32">
        <v>1</v>
      </c>
      <c r="F128" s="14">
        <v>25</v>
      </c>
      <c r="G128" s="26"/>
    </row>
    <row r="129" spans="1:7" ht="16.5" thickTop="1" thickBot="1" x14ac:dyDescent="0.3">
      <c r="A129" s="66"/>
      <c r="B129" s="67" t="s">
        <v>68</v>
      </c>
      <c r="C129" s="64"/>
      <c r="D129" s="69"/>
      <c r="E129" s="68">
        <f>SUM(E122:E128)</f>
        <v>6</v>
      </c>
      <c r="F129" s="65">
        <f>SUM(F122:F128)</f>
        <v>150</v>
      </c>
      <c r="G129" s="70"/>
    </row>
    <row r="130" spans="1:7" ht="16.5" thickTop="1" thickBot="1" x14ac:dyDescent="0.3">
      <c r="A130" s="71"/>
      <c r="B130" s="126" t="s">
        <v>72</v>
      </c>
      <c r="C130" s="127"/>
      <c r="D130" s="73"/>
      <c r="E130" s="46">
        <f>(E112+E121+E129)</f>
        <v>17</v>
      </c>
      <c r="F130" s="65">
        <f>(F112+F121+F129)</f>
        <v>425</v>
      </c>
      <c r="G130" s="70">
        <v>295</v>
      </c>
    </row>
    <row r="131" spans="1:7" ht="45.75" thickTop="1" x14ac:dyDescent="0.25">
      <c r="A131" s="98">
        <v>13</v>
      </c>
      <c r="B131" s="97" t="s">
        <v>77</v>
      </c>
      <c r="C131" s="19" t="s">
        <v>10</v>
      </c>
      <c r="D131" s="53" t="s">
        <v>15</v>
      </c>
      <c r="E131" s="33">
        <v>1</v>
      </c>
      <c r="F131" s="20">
        <v>25</v>
      </c>
      <c r="G131" s="27"/>
    </row>
    <row r="132" spans="1:7" ht="30" x14ac:dyDescent="0.25">
      <c r="A132" s="95"/>
      <c r="B132" s="93"/>
      <c r="C132" s="3"/>
      <c r="D132" s="54" t="s">
        <v>73</v>
      </c>
      <c r="E132" s="31">
        <v>1</v>
      </c>
      <c r="F132" s="13">
        <v>25</v>
      </c>
      <c r="G132" s="25"/>
    </row>
    <row r="133" spans="1:7" x14ac:dyDescent="0.25">
      <c r="A133" s="95"/>
      <c r="B133" s="93"/>
      <c r="C133" s="3" t="s">
        <v>16</v>
      </c>
      <c r="D133" s="49" t="s">
        <v>23</v>
      </c>
      <c r="E133" s="31">
        <v>0.5</v>
      </c>
      <c r="F133" s="13">
        <v>13</v>
      </c>
      <c r="G133" s="25"/>
    </row>
    <row r="134" spans="1:7" ht="15.75" thickBot="1" x14ac:dyDescent="0.3">
      <c r="A134" s="96"/>
      <c r="B134" s="94"/>
      <c r="C134" s="11"/>
      <c r="D134" s="49" t="s">
        <v>74</v>
      </c>
      <c r="E134" s="32">
        <v>0.5</v>
      </c>
      <c r="F134" s="14">
        <v>12</v>
      </c>
      <c r="G134" s="26"/>
    </row>
    <row r="135" spans="1:7" ht="16.5" thickTop="1" thickBot="1" x14ac:dyDescent="0.3">
      <c r="A135" s="66"/>
      <c r="B135" s="67" t="s">
        <v>76</v>
      </c>
      <c r="C135" s="64"/>
      <c r="D135" s="51"/>
      <c r="E135" s="68">
        <f>SUM(E131:E134)</f>
        <v>3</v>
      </c>
      <c r="F135" s="65">
        <f>SUM(F131:F134)</f>
        <v>75</v>
      </c>
      <c r="G135" s="70">
        <v>60</v>
      </c>
    </row>
    <row r="136" spans="1:7" ht="15.75" thickTop="1" x14ac:dyDescent="0.25">
      <c r="A136" s="98">
        <v>14</v>
      </c>
      <c r="B136" s="97" t="s">
        <v>82</v>
      </c>
      <c r="C136" s="19" t="s">
        <v>8</v>
      </c>
      <c r="D136" s="48" t="s">
        <v>9</v>
      </c>
      <c r="E136" s="33">
        <v>1</v>
      </c>
      <c r="F136" s="20">
        <v>25</v>
      </c>
      <c r="G136" s="27"/>
    </row>
    <row r="137" spans="1:7" ht="30" x14ac:dyDescent="0.25">
      <c r="A137" s="95"/>
      <c r="B137" s="93"/>
      <c r="C137" s="3" t="s">
        <v>10</v>
      </c>
      <c r="D137" s="54" t="s">
        <v>73</v>
      </c>
      <c r="E137" s="31">
        <v>1</v>
      </c>
      <c r="F137" s="13">
        <v>25</v>
      </c>
      <c r="G137" s="25"/>
    </row>
    <row r="138" spans="1:7" ht="30" x14ac:dyDescent="0.25">
      <c r="A138" s="95"/>
      <c r="B138" s="93"/>
      <c r="C138" s="3"/>
      <c r="D138" s="54" t="s">
        <v>14</v>
      </c>
      <c r="E138" s="31">
        <v>1</v>
      </c>
      <c r="F138" s="13">
        <v>25</v>
      </c>
      <c r="G138" s="25"/>
    </row>
    <row r="139" spans="1:7" ht="30" x14ac:dyDescent="0.25">
      <c r="A139" s="95"/>
      <c r="B139" s="93"/>
      <c r="C139" s="86"/>
      <c r="D139" s="54" t="s">
        <v>158</v>
      </c>
      <c r="E139" s="31">
        <v>1</v>
      </c>
      <c r="F139" s="13">
        <v>25</v>
      </c>
      <c r="G139" s="25"/>
    </row>
    <row r="140" spans="1:7" ht="45" x14ac:dyDescent="0.25">
      <c r="A140" s="95"/>
      <c r="B140" s="93"/>
      <c r="C140" s="3"/>
      <c r="D140" s="54" t="s">
        <v>15</v>
      </c>
      <c r="E140" s="31">
        <v>1</v>
      </c>
      <c r="F140" s="13">
        <v>25</v>
      </c>
      <c r="G140" s="25"/>
    </row>
    <row r="141" spans="1:7" ht="30" x14ac:dyDescent="0.25">
      <c r="A141" s="95"/>
      <c r="B141" s="93"/>
      <c r="C141" s="3"/>
      <c r="D141" s="54" t="s">
        <v>78</v>
      </c>
      <c r="E141" s="31">
        <v>1</v>
      </c>
      <c r="F141" s="13">
        <v>25</v>
      </c>
      <c r="G141" s="25"/>
    </row>
    <row r="142" spans="1:7" x14ac:dyDescent="0.25">
      <c r="A142" s="95"/>
      <c r="B142" s="93"/>
      <c r="C142" s="3"/>
      <c r="D142" s="49" t="s">
        <v>37</v>
      </c>
      <c r="E142" s="31">
        <v>1</v>
      </c>
      <c r="F142" s="13">
        <v>25</v>
      </c>
      <c r="G142" s="25"/>
    </row>
    <row r="143" spans="1:7" x14ac:dyDescent="0.25">
      <c r="A143" s="95"/>
      <c r="B143" s="93"/>
      <c r="C143" s="3"/>
      <c r="D143" s="49" t="s">
        <v>54</v>
      </c>
      <c r="E143" s="31">
        <v>1</v>
      </c>
      <c r="F143" s="13">
        <v>25</v>
      </c>
      <c r="G143" s="25"/>
    </row>
    <row r="144" spans="1:7" x14ac:dyDescent="0.25">
      <c r="A144" s="95"/>
      <c r="B144" s="93"/>
      <c r="C144" s="3" t="s">
        <v>16</v>
      </c>
      <c r="D144" s="49" t="s">
        <v>22</v>
      </c>
      <c r="E144" s="31">
        <v>1</v>
      </c>
      <c r="F144" s="13">
        <v>25</v>
      </c>
      <c r="G144" s="25"/>
    </row>
    <row r="145" spans="1:7" x14ac:dyDescent="0.25">
      <c r="A145" s="95"/>
      <c r="B145" s="93"/>
      <c r="C145" s="3"/>
      <c r="D145" s="49" t="s">
        <v>23</v>
      </c>
      <c r="E145" s="31">
        <v>1</v>
      </c>
      <c r="F145" s="13">
        <v>25</v>
      </c>
      <c r="G145" s="25"/>
    </row>
    <row r="146" spans="1:7" x14ac:dyDescent="0.25">
      <c r="A146" s="95"/>
      <c r="B146" s="93"/>
      <c r="C146" s="3"/>
      <c r="D146" s="49" t="s">
        <v>70</v>
      </c>
      <c r="E146" s="31">
        <v>1</v>
      </c>
      <c r="F146" s="13">
        <v>25</v>
      </c>
      <c r="G146" s="25"/>
    </row>
    <row r="147" spans="1:7" x14ac:dyDescent="0.25">
      <c r="A147" s="95"/>
      <c r="B147" s="93"/>
      <c r="C147" s="3"/>
      <c r="D147" s="49" t="s">
        <v>79</v>
      </c>
      <c r="E147" s="31">
        <v>0.5</v>
      </c>
      <c r="F147" s="13">
        <v>13</v>
      </c>
      <c r="G147" s="25"/>
    </row>
    <row r="148" spans="1:7" ht="30" x14ac:dyDescent="0.25">
      <c r="A148" s="95"/>
      <c r="B148" s="93"/>
      <c r="C148" s="3"/>
      <c r="D148" s="54" t="s">
        <v>80</v>
      </c>
      <c r="E148" s="31">
        <v>0.5</v>
      </c>
      <c r="F148" s="13">
        <v>12</v>
      </c>
      <c r="G148" s="25"/>
    </row>
    <row r="149" spans="1:7" x14ac:dyDescent="0.25">
      <c r="A149" s="95"/>
      <c r="B149" s="93"/>
      <c r="C149" s="3"/>
      <c r="D149" s="49" t="s">
        <v>21</v>
      </c>
      <c r="E149" s="31">
        <v>1</v>
      </c>
      <c r="F149" s="13">
        <v>25</v>
      </c>
      <c r="G149" s="25"/>
    </row>
    <row r="150" spans="1:7" x14ac:dyDescent="0.25">
      <c r="A150" s="95"/>
      <c r="B150" s="93"/>
      <c r="C150" s="3"/>
      <c r="D150" s="49" t="s">
        <v>46</v>
      </c>
      <c r="E150" s="31">
        <v>1</v>
      </c>
      <c r="F150" s="13">
        <v>25</v>
      </c>
      <c r="G150" s="25"/>
    </row>
    <row r="151" spans="1:7" x14ac:dyDescent="0.25">
      <c r="A151" s="95"/>
      <c r="B151" s="93"/>
      <c r="C151" s="3"/>
      <c r="D151" s="49" t="s">
        <v>45</v>
      </c>
      <c r="E151" s="31">
        <v>1</v>
      </c>
      <c r="F151" s="13">
        <v>25</v>
      </c>
      <c r="G151" s="25"/>
    </row>
    <row r="152" spans="1:7" ht="15.75" thickBot="1" x14ac:dyDescent="0.3">
      <c r="A152" s="96"/>
      <c r="B152" s="94"/>
      <c r="C152" s="11"/>
      <c r="D152" s="50" t="s">
        <v>58</v>
      </c>
      <c r="E152" s="32">
        <v>1</v>
      </c>
      <c r="F152" s="14">
        <v>25</v>
      </c>
      <c r="G152" s="26"/>
    </row>
    <row r="153" spans="1:7" ht="16.5" thickTop="1" thickBot="1" x14ac:dyDescent="0.3">
      <c r="A153" s="66"/>
      <c r="B153" s="67" t="s">
        <v>81</v>
      </c>
      <c r="C153" s="64"/>
      <c r="D153" s="73"/>
      <c r="E153" s="46">
        <f>SUM(E136:E152)</f>
        <v>16</v>
      </c>
      <c r="F153" s="17">
        <f>SUM(F136:F152)</f>
        <v>400</v>
      </c>
      <c r="G153" s="70">
        <v>408</v>
      </c>
    </row>
    <row r="154" spans="1:7" ht="30.75" thickTop="1" x14ac:dyDescent="0.25">
      <c r="A154" s="98">
        <v>15</v>
      </c>
      <c r="B154" s="99" t="s">
        <v>85</v>
      </c>
      <c r="C154" s="19" t="s">
        <v>10</v>
      </c>
      <c r="D154" s="40" t="s">
        <v>83</v>
      </c>
      <c r="E154" s="47">
        <v>1</v>
      </c>
      <c r="F154" s="20">
        <v>25</v>
      </c>
      <c r="G154" s="27"/>
    </row>
    <row r="155" spans="1:7" x14ac:dyDescent="0.25">
      <c r="A155" s="95"/>
      <c r="B155" s="100"/>
      <c r="C155" s="3"/>
      <c r="D155" s="36" t="s">
        <v>12</v>
      </c>
      <c r="E155" s="44">
        <v>1</v>
      </c>
      <c r="F155" s="13">
        <v>25</v>
      </c>
      <c r="G155" s="25"/>
    </row>
    <row r="156" spans="1:7" x14ac:dyDescent="0.25">
      <c r="A156" s="95"/>
      <c r="B156" s="100"/>
      <c r="C156" s="16" t="s">
        <v>16</v>
      </c>
      <c r="D156" s="63" t="s">
        <v>79</v>
      </c>
      <c r="E156" s="57">
        <v>0.5</v>
      </c>
      <c r="F156" s="58">
        <v>12</v>
      </c>
      <c r="G156" s="59"/>
    </row>
    <row r="157" spans="1:7" ht="15.75" thickBot="1" x14ac:dyDescent="0.3">
      <c r="A157" s="96"/>
      <c r="B157" s="101"/>
      <c r="C157" s="11"/>
      <c r="D157" s="38" t="s">
        <v>23</v>
      </c>
      <c r="E157" s="45">
        <v>0.5</v>
      </c>
      <c r="F157" s="14">
        <v>13</v>
      </c>
      <c r="G157" s="26"/>
    </row>
    <row r="158" spans="1:7" ht="16.5" thickTop="1" thickBot="1" x14ac:dyDescent="0.3">
      <c r="A158" s="66"/>
      <c r="B158" s="67" t="s">
        <v>84</v>
      </c>
      <c r="C158" s="64"/>
      <c r="D158" s="73"/>
      <c r="E158" s="74">
        <f>SUM(E154:E157)</f>
        <v>3</v>
      </c>
      <c r="F158" s="17">
        <f>SUM(F154:F157)</f>
        <v>75</v>
      </c>
      <c r="G158" s="70">
        <v>50</v>
      </c>
    </row>
    <row r="159" spans="1:7" ht="15.75" thickTop="1" x14ac:dyDescent="0.25">
      <c r="A159" s="98">
        <v>16</v>
      </c>
      <c r="B159" s="99" t="s">
        <v>87</v>
      </c>
      <c r="C159" s="19" t="s">
        <v>8</v>
      </c>
      <c r="D159" s="48" t="s">
        <v>9</v>
      </c>
      <c r="E159" s="33">
        <v>4</v>
      </c>
      <c r="F159" s="20">
        <v>100</v>
      </c>
      <c r="G159" s="27"/>
    </row>
    <row r="160" spans="1:7" x14ac:dyDescent="0.25">
      <c r="A160" s="95"/>
      <c r="B160" s="100"/>
      <c r="C160" s="10"/>
      <c r="D160" s="80" t="s">
        <v>32</v>
      </c>
      <c r="E160" s="30">
        <v>1</v>
      </c>
      <c r="F160" s="23">
        <v>25</v>
      </c>
      <c r="G160" s="24"/>
    </row>
    <row r="161" spans="1:7" x14ac:dyDescent="0.25">
      <c r="A161" s="95"/>
      <c r="B161" s="100"/>
      <c r="C161" s="3"/>
      <c r="D161" s="49" t="s">
        <v>33</v>
      </c>
      <c r="E161" s="31">
        <v>2</v>
      </c>
      <c r="F161" s="13">
        <v>50</v>
      </c>
      <c r="G161" s="25"/>
    </row>
    <row r="162" spans="1:7" ht="15.75" thickBot="1" x14ac:dyDescent="0.3">
      <c r="A162" s="96"/>
      <c r="B162" s="101"/>
      <c r="C162" s="11"/>
      <c r="D162" s="50" t="s">
        <v>86</v>
      </c>
      <c r="E162" s="32">
        <v>1</v>
      </c>
      <c r="F162" s="14">
        <v>25</v>
      </c>
      <c r="G162" s="26"/>
    </row>
    <row r="163" spans="1:7" ht="16.5" thickTop="1" thickBot="1" x14ac:dyDescent="0.3">
      <c r="A163" s="66"/>
      <c r="B163" s="67" t="s">
        <v>68</v>
      </c>
      <c r="C163" s="64"/>
      <c r="D163" s="69"/>
      <c r="E163" s="68">
        <f>SUM(E159:E162)</f>
        <v>8</v>
      </c>
      <c r="F163" s="65">
        <f>SUM(F159:F162)</f>
        <v>200</v>
      </c>
      <c r="G163" s="70"/>
    </row>
    <row r="164" spans="1:7" ht="15.75" thickTop="1" x14ac:dyDescent="0.25">
      <c r="A164" s="98">
        <v>17</v>
      </c>
      <c r="B164" s="99" t="s">
        <v>89</v>
      </c>
      <c r="C164" s="19" t="s">
        <v>8</v>
      </c>
      <c r="D164" s="48" t="s">
        <v>9</v>
      </c>
      <c r="E164" s="33">
        <v>2</v>
      </c>
      <c r="F164" s="20">
        <v>50</v>
      </c>
      <c r="G164" s="27"/>
    </row>
    <row r="165" spans="1:7" x14ac:dyDescent="0.25">
      <c r="A165" s="95"/>
      <c r="B165" s="100"/>
      <c r="C165" s="3"/>
      <c r="D165" s="49" t="s">
        <v>88</v>
      </c>
      <c r="E165" s="31">
        <v>2</v>
      </c>
      <c r="F165" s="13">
        <v>50</v>
      </c>
      <c r="G165" s="25"/>
    </row>
    <row r="166" spans="1:7" x14ac:dyDescent="0.25">
      <c r="A166" s="95"/>
      <c r="B166" s="100"/>
      <c r="C166" s="3"/>
      <c r="D166" s="49" t="s">
        <v>32</v>
      </c>
      <c r="E166" s="31">
        <v>2</v>
      </c>
      <c r="F166" s="13">
        <v>50</v>
      </c>
      <c r="G166" s="25"/>
    </row>
    <row r="167" spans="1:7" x14ac:dyDescent="0.25">
      <c r="A167" s="95"/>
      <c r="B167" s="100"/>
      <c r="C167" s="16"/>
      <c r="D167" s="55" t="s">
        <v>163</v>
      </c>
      <c r="E167" s="56">
        <v>1</v>
      </c>
      <c r="F167" s="58">
        <v>25</v>
      </c>
      <c r="G167" s="59"/>
    </row>
    <row r="168" spans="1:7" ht="15.75" thickBot="1" x14ac:dyDescent="0.3">
      <c r="A168" s="96"/>
      <c r="B168" s="101"/>
      <c r="C168" s="11"/>
      <c r="D168" s="50" t="s">
        <v>33</v>
      </c>
      <c r="E168" s="32">
        <v>1</v>
      </c>
      <c r="F168" s="14">
        <v>25</v>
      </c>
      <c r="G168" s="26"/>
    </row>
    <row r="169" spans="1:7" ht="16.5" thickTop="1" thickBot="1" x14ac:dyDescent="0.3">
      <c r="A169" s="66"/>
      <c r="B169" s="67" t="s">
        <v>68</v>
      </c>
      <c r="C169" s="64"/>
      <c r="D169" s="69"/>
      <c r="E169" s="68">
        <f>SUM(E164:E168)</f>
        <v>8</v>
      </c>
      <c r="F169" s="65">
        <f>SUM(F164:F168)</f>
        <v>200</v>
      </c>
      <c r="G169" s="70"/>
    </row>
    <row r="170" spans="1:7" ht="45.75" thickTop="1" x14ac:dyDescent="0.25">
      <c r="A170" s="98">
        <v>18</v>
      </c>
      <c r="B170" s="97" t="s">
        <v>136</v>
      </c>
      <c r="C170" s="19" t="s">
        <v>10</v>
      </c>
      <c r="D170" s="53" t="s">
        <v>15</v>
      </c>
      <c r="E170" s="33">
        <v>1</v>
      </c>
      <c r="F170" s="20">
        <v>25</v>
      </c>
      <c r="G170" s="27"/>
    </row>
    <row r="171" spans="1:7" x14ac:dyDescent="0.25">
      <c r="A171" s="95"/>
      <c r="B171" s="93"/>
      <c r="C171" s="3"/>
      <c r="D171" s="49" t="s">
        <v>37</v>
      </c>
      <c r="E171" s="31">
        <v>1</v>
      </c>
      <c r="F171" s="13">
        <v>25</v>
      </c>
      <c r="G171" s="25"/>
    </row>
    <row r="172" spans="1:7" ht="30" x14ac:dyDescent="0.25">
      <c r="A172" s="95"/>
      <c r="B172" s="93"/>
      <c r="C172" s="3"/>
      <c r="D172" s="54" t="s">
        <v>133</v>
      </c>
      <c r="E172" s="31">
        <v>1</v>
      </c>
      <c r="F172" s="13">
        <v>25</v>
      </c>
      <c r="G172" s="25"/>
    </row>
    <row r="173" spans="1:7" ht="30" x14ac:dyDescent="0.25">
      <c r="A173" s="95"/>
      <c r="B173" s="93"/>
      <c r="C173" s="3"/>
      <c r="D173" s="54" t="s">
        <v>134</v>
      </c>
      <c r="E173" s="31">
        <v>1</v>
      </c>
      <c r="F173" s="13">
        <v>25</v>
      </c>
      <c r="G173" s="25"/>
    </row>
    <row r="174" spans="1:7" ht="30.75" thickBot="1" x14ac:dyDescent="0.3">
      <c r="A174" s="96"/>
      <c r="B174" s="94"/>
      <c r="C174" s="11"/>
      <c r="D174" s="76" t="s">
        <v>135</v>
      </c>
      <c r="E174" s="32">
        <v>1</v>
      </c>
      <c r="F174" s="14">
        <v>25</v>
      </c>
      <c r="G174" s="26"/>
    </row>
    <row r="175" spans="1:7" ht="16.5" thickTop="1" thickBot="1" x14ac:dyDescent="0.3">
      <c r="A175" s="66"/>
      <c r="B175" s="67" t="s">
        <v>68</v>
      </c>
      <c r="C175" s="64"/>
      <c r="D175" s="69"/>
      <c r="E175" s="68">
        <f>SUM(E170:E174)</f>
        <v>5</v>
      </c>
      <c r="F175" s="65">
        <f>SUM(F170:F174)</f>
        <v>125</v>
      </c>
      <c r="G175" s="70"/>
    </row>
    <row r="176" spans="1:7" ht="15.75" thickTop="1" x14ac:dyDescent="0.25">
      <c r="A176" s="98">
        <v>19</v>
      </c>
      <c r="B176" s="97" t="s">
        <v>94</v>
      </c>
      <c r="C176" s="19" t="s">
        <v>10</v>
      </c>
      <c r="D176" s="48" t="s">
        <v>11</v>
      </c>
      <c r="E176" s="33">
        <v>7</v>
      </c>
      <c r="F176" s="20">
        <v>125</v>
      </c>
      <c r="G176" s="27"/>
    </row>
    <row r="177" spans="1:7" ht="30" x14ac:dyDescent="0.25">
      <c r="A177" s="95"/>
      <c r="B177" s="93"/>
      <c r="C177" s="3"/>
      <c r="D177" s="54" t="s">
        <v>90</v>
      </c>
      <c r="E177" s="31">
        <v>1</v>
      </c>
      <c r="F177" s="13">
        <v>25</v>
      </c>
      <c r="G177" s="25"/>
    </row>
    <row r="178" spans="1:7" x14ac:dyDescent="0.25">
      <c r="A178" s="95"/>
      <c r="B178" s="93"/>
      <c r="C178" s="3"/>
      <c r="D178" s="49" t="s">
        <v>39</v>
      </c>
      <c r="E178" s="31">
        <v>1</v>
      </c>
      <c r="F178" s="13">
        <v>25</v>
      </c>
      <c r="G178" s="25"/>
    </row>
    <row r="179" spans="1:7" x14ac:dyDescent="0.25">
      <c r="A179" s="95"/>
      <c r="B179" s="93"/>
      <c r="C179" s="3"/>
      <c r="D179" s="49" t="s">
        <v>91</v>
      </c>
      <c r="E179" s="31">
        <v>1</v>
      </c>
      <c r="F179" s="13">
        <v>25</v>
      </c>
      <c r="G179" s="25"/>
    </row>
    <row r="180" spans="1:7" x14ac:dyDescent="0.25">
      <c r="A180" s="95"/>
      <c r="B180" s="93"/>
      <c r="C180" s="3"/>
      <c r="D180" s="49" t="s">
        <v>92</v>
      </c>
      <c r="E180" s="31">
        <v>1</v>
      </c>
      <c r="F180" s="13">
        <v>25</v>
      </c>
      <c r="G180" s="25"/>
    </row>
    <row r="181" spans="1:7" ht="30" x14ac:dyDescent="0.25">
      <c r="A181" s="95"/>
      <c r="B181" s="93"/>
      <c r="C181" s="86"/>
      <c r="D181" s="54" t="s">
        <v>160</v>
      </c>
      <c r="E181" s="31">
        <v>1</v>
      </c>
      <c r="F181" s="13">
        <v>25</v>
      </c>
      <c r="G181" s="25"/>
    </row>
    <row r="182" spans="1:7" x14ac:dyDescent="0.25">
      <c r="A182" s="95"/>
      <c r="B182" s="93"/>
      <c r="C182" s="3"/>
      <c r="D182" s="49" t="s">
        <v>93</v>
      </c>
      <c r="E182" s="31">
        <v>1</v>
      </c>
      <c r="F182" s="13">
        <v>25</v>
      </c>
      <c r="G182" s="25"/>
    </row>
    <row r="183" spans="1:7" ht="15.75" thickBot="1" x14ac:dyDescent="0.3">
      <c r="A183" s="66"/>
      <c r="B183" s="67" t="s">
        <v>68</v>
      </c>
      <c r="C183" s="64"/>
      <c r="D183" s="69"/>
      <c r="E183" s="68">
        <f>SUM(E176:E182)</f>
        <v>13</v>
      </c>
      <c r="F183" s="65">
        <f>SUM(F176:F182)</f>
        <v>275</v>
      </c>
      <c r="G183" s="72"/>
    </row>
    <row r="184" spans="1:7" ht="21" customHeight="1" thickTop="1" x14ac:dyDescent="0.25">
      <c r="A184" s="98">
        <v>20</v>
      </c>
      <c r="B184" s="116" t="s">
        <v>98</v>
      </c>
      <c r="C184" s="19" t="s">
        <v>95</v>
      </c>
      <c r="D184" s="48" t="s">
        <v>96</v>
      </c>
      <c r="E184" s="33">
        <v>1</v>
      </c>
      <c r="F184" s="20">
        <v>25</v>
      </c>
      <c r="G184" s="27"/>
    </row>
    <row r="185" spans="1:7" ht="22.5" customHeight="1" thickBot="1" x14ac:dyDescent="0.3">
      <c r="A185" s="96"/>
      <c r="B185" s="117"/>
      <c r="C185" s="11"/>
      <c r="D185" s="50" t="s">
        <v>97</v>
      </c>
      <c r="E185" s="32">
        <v>1</v>
      </c>
      <c r="F185" s="14">
        <v>25</v>
      </c>
      <c r="G185" s="26"/>
    </row>
    <row r="186" spans="1:7" ht="16.5" thickTop="1" thickBot="1" x14ac:dyDescent="0.3">
      <c r="A186" s="66"/>
      <c r="B186" s="67" t="s">
        <v>68</v>
      </c>
      <c r="C186" s="64"/>
      <c r="D186" s="69"/>
      <c r="E186" s="68">
        <f>SUM(E184:E185)</f>
        <v>2</v>
      </c>
      <c r="F186" s="17">
        <f>SUM(F184:F185)</f>
        <v>50</v>
      </c>
      <c r="G186" s="70"/>
    </row>
    <row r="187" spans="1:7" ht="15.75" thickTop="1" x14ac:dyDescent="0.25">
      <c r="A187" s="98">
        <v>21</v>
      </c>
      <c r="B187" s="99" t="s">
        <v>102</v>
      </c>
      <c r="C187" s="19" t="s">
        <v>10</v>
      </c>
      <c r="D187" s="48" t="s">
        <v>54</v>
      </c>
      <c r="E187" s="33">
        <v>2</v>
      </c>
      <c r="F187" s="20">
        <v>50</v>
      </c>
      <c r="G187" s="27"/>
    </row>
    <row r="188" spans="1:7" x14ac:dyDescent="0.25">
      <c r="A188" s="95"/>
      <c r="B188" s="100"/>
      <c r="C188" s="3"/>
      <c r="D188" s="49" t="s">
        <v>99</v>
      </c>
      <c r="E188" s="31">
        <v>2</v>
      </c>
      <c r="F188" s="13">
        <v>50</v>
      </c>
      <c r="G188" s="25"/>
    </row>
    <row r="189" spans="1:7" x14ac:dyDescent="0.25">
      <c r="A189" s="95"/>
      <c r="B189" s="100"/>
      <c r="C189" s="3"/>
      <c r="D189" s="49" t="s">
        <v>100</v>
      </c>
      <c r="E189" s="31">
        <v>1</v>
      </c>
      <c r="F189" s="13">
        <v>25</v>
      </c>
      <c r="G189" s="25"/>
    </row>
    <row r="190" spans="1:7" x14ac:dyDescent="0.25">
      <c r="A190" s="95"/>
      <c r="B190" s="100"/>
      <c r="C190" s="3"/>
      <c r="D190" s="77" t="s">
        <v>12</v>
      </c>
      <c r="E190" s="31">
        <v>1</v>
      </c>
      <c r="F190" s="13">
        <v>25</v>
      </c>
      <c r="G190" s="25"/>
    </row>
    <row r="191" spans="1:7" x14ac:dyDescent="0.25">
      <c r="A191" s="95"/>
      <c r="B191" s="100"/>
      <c r="C191" s="3" t="s">
        <v>16</v>
      </c>
      <c r="D191" s="49" t="s">
        <v>58</v>
      </c>
      <c r="E191" s="31">
        <v>1</v>
      </c>
      <c r="F191" s="13">
        <v>25</v>
      </c>
      <c r="G191" s="25"/>
    </row>
    <row r="192" spans="1:7" ht="15.75" thickBot="1" x14ac:dyDescent="0.3">
      <c r="A192" s="96"/>
      <c r="B192" s="101"/>
      <c r="C192" s="11"/>
      <c r="D192" s="50" t="s">
        <v>101</v>
      </c>
      <c r="E192" s="32">
        <v>1</v>
      </c>
      <c r="F192" s="14">
        <v>25</v>
      </c>
      <c r="G192" s="26"/>
    </row>
    <row r="193" spans="1:7" ht="16.5" thickTop="1" thickBot="1" x14ac:dyDescent="0.3">
      <c r="A193" s="66"/>
      <c r="B193" s="67" t="s">
        <v>68</v>
      </c>
      <c r="C193" s="64"/>
      <c r="D193" s="69"/>
      <c r="E193" s="68">
        <f>SUM(E187:E192)</f>
        <v>8</v>
      </c>
      <c r="F193" s="65">
        <f>SUM(F187:F192)</f>
        <v>200</v>
      </c>
      <c r="G193" s="70"/>
    </row>
    <row r="194" spans="1:7" ht="15.75" thickTop="1" x14ac:dyDescent="0.25">
      <c r="A194" s="98">
        <v>22</v>
      </c>
      <c r="B194" s="97" t="s">
        <v>154</v>
      </c>
      <c r="C194" s="19" t="s">
        <v>10</v>
      </c>
      <c r="D194" s="48" t="s">
        <v>42</v>
      </c>
      <c r="E194" s="33">
        <v>1</v>
      </c>
      <c r="F194" s="20">
        <v>25</v>
      </c>
      <c r="G194" s="27"/>
    </row>
    <row r="195" spans="1:7" x14ac:dyDescent="0.25">
      <c r="A195" s="95"/>
      <c r="B195" s="93"/>
      <c r="C195" s="78"/>
      <c r="D195" s="49" t="s">
        <v>41</v>
      </c>
      <c r="E195" s="31">
        <v>1</v>
      </c>
      <c r="F195" s="13">
        <v>25</v>
      </c>
      <c r="G195" s="25"/>
    </row>
    <row r="196" spans="1:7" ht="30" x14ac:dyDescent="0.25">
      <c r="A196" s="95"/>
      <c r="B196" s="93"/>
      <c r="C196" s="78"/>
      <c r="D196" s="54" t="s">
        <v>146</v>
      </c>
      <c r="E196" s="31">
        <v>1</v>
      </c>
      <c r="F196" s="13">
        <v>25</v>
      </c>
      <c r="G196" s="25"/>
    </row>
    <row r="197" spans="1:7" x14ac:dyDescent="0.25">
      <c r="A197" s="95"/>
      <c r="B197" s="93"/>
      <c r="C197" s="78" t="s">
        <v>95</v>
      </c>
      <c r="D197" s="49" t="s">
        <v>147</v>
      </c>
      <c r="E197" s="31">
        <v>0.5</v>
      </c>
      <c r="F197" s="13">
        <v>12</v>
      </c>
      <c r="G197" s="25"/>
    </row>
    <row r="198" spans="1:7" x14ac:dyDescent="0.25">
      <c r="A198" s="95"/>
      <c r="B198" s="93"/>
      <c r="C198" s="86"/>
      <c r="D198" s="49" t="s">
        <v>157</v>
      </c>
      <c r="E198" s="31">
        <v>0.5</v>
      </c>
      <c r="F198" s="13">
        <v>13</v>
      </c>
      <c r="G198" s="25"/>
    </row>
    <row r="199" spans="1:7" x14ac:dyDescent="0.25">
      <c r="A199" s="95"/>
      <c r="B199" s="93"/>
      <c r="C199" s="78"/>
      <c r="D199" s="49" t="s">
        <v>148</v>
      </c>
      <c r="E199" s="31">
        <v>1</v>
      </c>
      <c r="F199" s="13">
        <v>25</v>
      </c>
      <c r="G199" s="25"/>
    </row>
    <row r="200" spans="1:7" x14ac:dyDescent="0.25">
      <c r="A200" s="95"/>
      <c r="B200" s="93"/>
      <c r="C200" s="78" t="s">
        <v>16</v>
      </c>
      <c r="D200" s="49" t="s">
        <v>75</v>
      </c>
      <c r="E200" s="31">
        <v>0.5</v>
      </c>
      <c r="F200" s="13">
        <v>13</v>
      </c>
      <c r="G200" s="25"/>
    </row>
    <row r="201" spans="1:7" x14ac:dyDescent="0.25">
      <c r="A201" s="95"/>
      <c r="B201" s="93"/>
      <c r="C201" s="78"/>
      <c r="D201" s="49" t="s">
        <v>149</v>
      </c>
      <c r="E201" s="31">
        <v>0.5</v>
      </c>
      <c r="F201" s="13">
        <v>12</v>
      </c>
      <c r="G201" s="25"/>
    </row>
    <row r="202" spans="1:7" x14ac:dyDescent="0.25">
      <c r="A202" s="95"/>
      <c r="B202" s="93"/>
      <c r="C202" s="78"/>
      <c r="D202" s="49" t="s">
        <v>150</v>
      </c>
      <c r="E202" s="31">
        <v>0.5</v>
      </c>
      <c r="F202" s="13">
        <v>13</v>
      </c>
      <c r="G202" s="25"/>
    </row>
    <row r="203" spans="1:7" x14ac:dyDescent="0.25">
      <c r="A203" s="95"/>
      <c r="B203" s="93"/>
      <c r="C203" s="78"/>
      <c r="D203" s="49" t="s">
        <v>151</v>
      </c>
      <c r="E203" s="31">
        <v>0.5</v>
      </c>
      <c r="F203" s="13">
        <v>12</v>
      </c>
      <c r="G203" s="25"/>
    </row>
    <row r="204" spans="1:7" x14ac:dyDescent="0.25">
      <c r="A204" s="95"/>
      <c r="B204" s="93"/>
      <c r="C204" s="78"/>
      <c r="D204" s="49" t="s">
        <v>152</v>
      </c>
      <c r="E204" s="31">
        <v>0.5</v>
      </c>
      <c r="F204" s="13">
        <v>13</v>
      </c>
      <c r="G204" s="25"/>
    </row>
    <row r="205" spans="1:7" ht="15.75" thickBot="1" x14ac:dyDescent="0.3">
      <c r="A205" s="96"/>
      <c r="B205" s="94"/>
      <c r="C205" s="11"/>
      <c r="D205" s="50" t="s">
        <v>153</v>
      </c>
      <c r="E205" s="32">
        <v>0.5</v>
      </c>
      <c r="F205" s="14">
        <v>12</v>
      </c>
      <c r="G205" s="26"/>
    </row>
    <row r="206" spans="1:7" ht="16.5" thickTop="1" thickBot="1" x14ac:dyDescent="0.3">
      <c r="A206" s="66"/>
      <c r="B206" s="67" t="s">
        <v>68</v>
      </c>
      <c r="C206" s="64"/>
      <c r="D206" s="69"/>
      <c r="E206" s="68">
        <f>SUM(E194:E205)</f>
        <v>8</v>
      </c>
      <c r="F206" s="65">
        <f>SUM(F194:F205)</f>
        <v>200</v>
      </c>
      <c r="G206" s="70"/>
    </row>
    <row r="207" spans="1:7" ht="30.75" thickTop="1" x14ac:dyDescent="0.25">
      <c r="A207" s="95">
        <v>23</v>
      </c>
      <c r="B207" s="93" t="s">
        <v>106</v>
      </c>
      <c r="C207" s="10" t="s">
        <v>10</v>
      </c>
      <c r="D207" s="54" t="s">
        <v>65</v>
      </c>
      <c r="E207" s="30">
        <v>2</v>
      </c>
      <c r="F207" s="23">
        <v>50</v>
      </c>
      <c r="G207" s="24"/>
    </row>
    <row r="208" spans="1:7" x14ac:dyDescent="0.25">
      <c r="A208" s="95"/>
      <c r="B208" s="93"/>
      <c r="C208" s="78"/>
      <c r="D208" s="49" t="s">
        <v>103</v>
      </c>
      <c r="E208" s="31">
        <v>1</v>
      </c>
      <c r="F208" s="13">
        <v>25</v>
      </c>
      <c r="G208" s="25"/>
    </row>
    <row r="209" spans="1:7" x14ac:dyDescent="0.25">
      <c r="A209" s="95"/>
      <c r="B209" s="93"/>
      <c r="C209" s="78"/>
      <c r="D209" s="49" t="s">
        <v>104</v>
      </c>
      <c r="E209" s="31">
        <v>1</v>
      </c>
      <c r="F209" s="13">
        <v>25</v>
      </c>
      <c r="G209" s="25"/>
    </row>
    <row r="210" spans="1:7" ht="15.75" thickBot="1" x14ac:dyDescent="0.3">
      <c r="A210" s="96"/>
      <c r="B210" s="94"/>
      <c r="C210" s="11"/>
      <c r="D210" s="50" t="s">
        <v>105</v>
      </c>
      <c r="E210" s="32">
        <v>1</v>
      </c>
      <c r="F210" s="14">
        <v>25</v>
      </c>
      <c r="G210" s="26"/>
    </row>
    <row r="211" spans="1:7" ht="16.5" thickTop="1" thickBot="1" x14ac:dyDescent="0.3">
      <c r="A211" s="66"/>
      <c r="B211" s="67" t="s">
        <v>68</v>
      </c>
      <c r="C211" s="64"/>
      <c r="D211" s="69"/>
      <c r="E211" s="68">
        <f>SUM(E207:E210)</f>
        <v>5</v>
      </c>
      <c r="F211" s="65">
        <f>SUM(F207:F210)</f>
        <v>125</v>
      </c>
      <c r="G211" s="70"/>
    </row>
    <row r="212" spans="1:7" ht="30.75" thickTop="1" x14ac:dyDescent="0.25">
      <c r="A212" s="98">
        <v>24</v>
      </c>
      <c r="B212" s="97" t="s">
        <v>111</v>
      </c>
      <c r="C212" s="19" t="s">
        <v>10</v>
      </c>
      <c r="D212" s="53" t="s">
        <v>107</v>
      </c>
      <c r="E212" s="33">
        <v>1</v>
      </c>
      <c r="F212" s="20">
        <v>25</v>
      </c>
      <c r="G212" s="27"/>
    </row>
    <row r="213" spans="1:7" ht="30" x14ac:dyDescent="0.25">
      <c r="A213" s="95"/>
      <c r="B213" s="93"/>
      <c r="C213" s="3"/>
      <c r="D213" s="54" t="s">
        <v>108</v>
      </c>
      <c r="E213" s="31">
        <v>1</v>
      </c>
      <c r="F213" s="13">
        <v>25</v>
      </c>
      <c r="G213" s="25"/>
    </row>
    <row r="214" spans="1:7" ht="30" x14ac:dyDescent="0.25">
      <c r="A214" s="95"/>
      <c r="B214" s="93"/>
      <c r="C214" s="3"/>
      <c r="D214" s="54" t="s">
        <v>109</v>
      </c>
      <c r="E214" s="31">
        <v>1</v>
      </c>
      <c r="F214" s="13">
        <v>25</v>
      </c>
      <c r="G214" s="25"/>
    </row>
    <row r="215" spans="1:7" x14ac:dyDescent="0.25">
      <c r="A215" s="95"/>
      <c r="B215" s="93"/>
      <c r="C215" s="3" t="s">
        <v>16</v>
      </c>
      <c r="D215" s="49" t="s">
        <v>44</v>
      </c>
      <c r="E215" s="31">
        <v>1</v>
      </c>
      <c r="F215" s="13">
        <v>25</v>
      </c>
      <c r="G215" s="25"/>
    </row>
    <row r="216" spans="1:7" ht="30" x14ac:dyDescent="0.25">
      <c r="A216" s="95"/>
      <c r="B216" s="93"/>
      <c r="C216" s="3"/>
      <c r="D216" s="54" t="s">
        <v>80</v>
      </c>
      <c r="E216" s="31">
        <v>0.3</v>
      </c>
      <c r="F216" s="13">
        <v>8</v>
      </c>
      <c r="G216" s="25"/>
    </row>
    <row r="217" spans="1:7" x14ac:dyDescent="0.25">
      <c r="A217" s="95"/>
      <c r="B217" s="93"/>
      <c r="C217" s="86"/>
      <c r="D217" s="49" t="s">
        <v>55</v>
      </c>
      <c r="E217" s="31">
        <v>0.3</v>
      </c>
      <c r="F217" s="13">
        <v>8</v>
      </c>
      <c r="G217" s="25"/>
    </row>
    <row r="218" spans="1:7" x14ac:dyDescent="0.25">
      <c r="A218" s="95"/>
      <c r="B218" s="93"/>
      <c r="C218" s="3"/>
      <c r="D218" s="49" t="s">
        <v>79</v>
      </c>
      <c r="E218" s="31">
        <v>0.4</v>
      </c>
      <c r="F218" s="13">
        <v>9</v>
      </c>
      <c r="G218" s="25"/>
    </row>
    <row r="219" spans="1:7" x14ac:dyDescent="0.25">
      <c r="A219" s="95"/>
      <c r="B219" s="93"/>
      <c r="C219" s="3"/>
      <c r="D219" s="49" t="s">
        <v>23</v>
      </c>
      <c r="E219" s="31">
        <v>1</v>
      </c>
      <c r="F219" s="13">
        <v>25</v>
      </c>
      <c r="G219" s="25"/>
    </row>
    <row r="220" spans="1:7" x14ac:dyDescent="0.25">
      <c r="A220" s="95"/>
      <c r="B220" s="93"/>
      <c r="C220" s="3"/>
      <c r="D220" s="49" t="s">
        <v>110</v>
      </c>
      <c r="E220" s="31">
        <v>0.5</v>
      </c>
      <c r="F220" s="13">
        <v>13</v>
      </c>
      <c r="G220" s="25"/>
    </row>
    <row r="221" spans="1:7" ht="15.75" thickBot="1" x14ac:dyDescent="0.3">
      <c r="A221" s="96"/>
      <c r="B221" s="94"/>
      <c r="C221" s="11"/>
      <c r="D221" s="50" t="s">
        <v>74</v>
      </c>
      <c r="E221" s="32">
        <v>0.5</v>
      </c>
      <c r="F221" s="14">
        <v>12</v>
      </c>
      <c r="G221" s="26"/>
    </row>
    <row r="222" spans="1:7" ht="16.5" thickTop="1" thickBot="1" x14ac:dyDescent="0.3">
      <c r="A222" s="66"/>
      <c r="B222" s="67" t="s">
        <v>68</v>
      </c>
      <c r="C222" s="64"/>
      <c r="D222" s="51"/>
      <c r="E222" s="68">
        <f>SUM(E212:E221)</f>
        <v>7</v>
      </c>
      <c r="F222" s="65">
        <f>SUM(F212:F221)</f>
        <v>175</v>
      </c>
      <c r="G222" s="70"/>
    </row>
    <row r="223" spans="1:7" ht="15.75" thickTop="1" x14ac:dyDescent="0.25">
      <c r="A223" s="98">
        <v>25</v>
      </c>
      <c r="B223" s="97" t="s">
        <v>125</v>
      </c>
      <c r="C223" s="19" t="s">
        <v>10</v>
      </c>
      <c r="D223" s="48" t="s">
        <v>13</v>
      </c>
      <c r="E223" s="33">
        <v>1</v>
      </c>
      <c r="F223" s="20">
        <v>25</v>
      </c>
      <c r="G223" s="27"/>
    </row>
    <row r="224" spans="1:7" x14ac:dyDescent="0.25">
      <c r="A224" s="95"/>
      <c r="B224" s="93"/>
      <c r="C224" s="3"/>
      <c r="D224" s="49" t="s">
        <v>123</v>
      </c>
      <c r="E224" s="31">
        <v>1</v>
      </c>
      <c r="F224" s="13">
        <v>25</v>
      </c>
      <c r="G224" s="25"/>
    </row>
    <row r="225" spans="1:7" ht="30" x14ac:dyDescent="0.25">
      <c r="A225" s="95"/>
      <c r="B225" s="93"/>
      <c r="C225" s="3" t="s">
        <v>16</v>
      </c>
      <c r="D225" s="54" t="s">
        <v>19</v>
      </c>
      <c r="E225" s="31">
        <v>0.5</v>
      </c>
      <c r="F225" s="13">
        <v>13</v>
      </c>
      <c r="G225" s="25"/>
    </row>
    <row r="226" spans="1:7" ht="30" x14ac:dyDescent="0.25">
      <c r="A226" s="95"/>
      <c r="B226" s="93"/>
      <c r="C226" s="16"/>
      <c r="D226" s="91" t="s">
        <v>124</v>
      </c>
      <c r="E226" s="56">
        <v>0.5</v>
      </c>
      <c r="F226" s="58">
        <v>12</v>
      </c>
      <c r="G226" s="59"/>
    </row>
    <row r="227" spans="1:7" x14ac:dyDescent="0.25">
      <c r="A227" s="95"/>
      <c r="B227" s="93"/>
      <c r="C227" s="16"/>
      <c r="D227" s="91" t="s">
        <v>20</v>
      </c>
      <c r="E227" s="56">
        <v>0.5</v>
      </c>
      <c r="F227" s="58">
        <v>13</v>
      </c>
      <c r="G227" s="59"/>
    </row>
    <row r="228" spans="1:7" ht="15.75" thickBot="1" x14ac:dyDescent="0.3">
      <c r="A228" s="96"/>
      <c r="B228" s="94"/>
      <c r="C228" s="11"/>
      <c r="D228" s="50" t="s">
        <v>167</v>
      </c>
      <c r="E228" s="32">
        <v>0.5</v>
      </c>
      <c r="F228" s="14">
        <v>12</v>
      </c>
      <c r="G228" s="26"/>
    </row>
    <row r="229" spans="1:7" ht="16.5" thickTop="1" thickBot="1" x14ac:dyDescent="0.3">
      <c r="A229" s="66"/>
      <c r="B229" s="67" t="s">
        <v>68</v>
      </c>
      <c r="C229" s="64"/>
      <c r="D229" s="69"/>
      <c r="E229" s="68">
        <f>SUM(E223:E228)</f>
        <v>4</v>
      </c>
      <c r="F229" s="65">
        <f>SUM(F223:F228)</f>
        <v>100</v>
      </c>
      <c r="G229" s="70"/>
    </row>
    <row r="230" spans="1:7" ht="30.75" thickTop="1" x14ac:dyDescent="0.25">
      <c r="A230" s="98">
        <v>26</v>
      </c>
      <c r="B230" s="97" t="s">
        <v>122</v>
      </c>
      <c r="C230" s="19" t="s">
        <v>10</v>
      </c>
      <c r="D230" s="53" t="s">
        <v>120</v>
      </c>
      <c r="E230" s="33">
        <v>2</v>
      </c>
      <c r="F230" s="20">
        <v>50</v>
      </c>
      <c r="G230" s="27"/>
    </row>
    <row r="231" spans="1:7" ht="30" x14ac:dyDescent="0.25">
      <c r="A231" s="95"/>
      <c r="B231" s="93"/>
      <c r="C231" s="3"/>
      <c r="D231" s="54" t="s">
        <v>43</v>
      </c>
      <c r="E231" s="31">
        <v>2</v>
      </c>
      <c r="F231" s="13">
        <v>50</v>
      </c>
      <c r="G231" s="25"/>
    </row>
    <row r="232" spans="1:7" ht="45" x14ac:dyDescent="0.25">
      <c r="A232" s="95"/>
      <c r="B232" s="93"/>
      <c r="C232" s="3"/>
      <c r="D232" s="54" t="s">
        <v>132</v>
      </c>
      <c r="E232" s="31">
        <v>1</v>
      </c>
      <c r="F232" s="13">
        <v>25</v>
      </c>
      <c r="G232" s="25"/>
    </row>
    <row r="233" spans="1:7" x14ac:dyDescent="0.25">
      <c r="A233" s="95"/>
      <c r="B233" s="93"/>
      <c r="C233" s="3" t="s">
        <v>16</v>
      </c>
      <c r="D233" s="49" t="s">
        <v>70</v>
      </c>
      <c r="E233" s="31">
        <v>1</v>
      </c>
      <c r="F233" s="13">
        <v>25</v>
      </c>
      <c r="G233" s="25"/>
    </row>
    <row r="234" spans="1:7" ht="30" x14ac:dyDescent="0.25">
      <c r="A234" s="95"/>
      <c r="B234" s="93"/>
      <c r="C234" s="16"/>
      <c r="D234" s="91" t="s">
        <v>159</v>
      </c>
      <c r="E234" s="56">
        <v>0.5</v>
      </c>
      <c r="F234" s="58">
        <v>12</v>
      </c>
      <c r="G234" s="59"/>
    </row>
    <row r="235" spans="1:7" ht="15.75" thickBot="1" x14ac:dyDescent="0.3">
      <c r="A235" s="95"/>
      <c r="B235" s="93"/>
      <c r="C235" s="16"/>
      <c r="D235" s="55" t="s">
        <v>121</v>
      </c>
      <c r="E235" s="56">
        <v>0.5</v>
      </c>
      <c r="F235" s="58">
        <v>13</v>
      </c>
      <c r="G235" s="59"/>
    </row>
    <row r="236" spans="1:7" ht="16.5" thickTop="1" thickBot="1" x14ac:dyDescent="0.3">
      <c r="A236" s="21"/>
      <c r="B236" s="22" t="s">
        <v>68</v>
      </c>
      <c r="C236" s="12"/>
      <c r="D236" s="51"/>
      <c r="E236" s="34">
        <f>SUM(E230:E235)</f>
        <v>7</v>
      </c>
      <c r="F236" s="17">
        <f>SUM(F230:F235)</f>
        <v>175</v>
      </c>
      <c r="G236" s="28"/>
    </row>
    <row r="237" spans="1:7" ht="15.75" thickTop="1" x14ac:dyDescent="0.25">
      <c r="A237" s="98">
        <v>27</v>
      </c>
      <c r="B237" s="97" t="s">
        <v>131</v>
      </c>
      <c r="C237" s="19" t="s">
        <v>10</v>
      </c>
      <c r="D237" s="48" t="s">
        <v>129</v>
      </c>
      <c r="E237" s="33">
        <v>0.5</v>
      </c>
      <c r="F237" s="20">
        <v>12</v>
      </c>
      <c r="G237" s="27"/>
    </row>
    <row r="238" spans="1:7" x14ac:dyDescent="0.25">
      <c r="A238" s="95"/>
      <c r="B238" s="93"/>
      <c r="C238" s="10"/>
      <c r="D238" s="80" t="s">
        <v>52</v>
      </c>
      <c r="E238" s="30">
        <v>0.5</v>
      </c>
      <c r="F238" s="23">
        <v>13</v>
      </c>
      <c r="G238" s="24"/>
    </row>
    <row r="239" spans="1:7" x14ac:dyDescent="0.25">
      <c r="A239" s="95"/>
      <c r="B239" s="93"/>
      <c r="C239" s="3"/>
      <c r="D239" s="49" t="s">
        <v>130</v>
      </c>
      <c r="E239" s="31">
        <v>1</v>
      </c>
      <c r="F239" s="13">
        <v>25</v>
      </c>
      <c r="G239" s="25"/>
    </row>
    <row r="240" spans="1:7" x14ac:dyDescent="0.25">
      <c r="A240" s="95"/>
      <c r="B240" s="93"/>
      <c r="C240" s="3" t="s">
        <v>16</v>
      </c>
      <c r="D240" s="49" t="s">
        <v>45</v>
      </c>
      <c r="E240" s="31">
        <v>2</v>
      </c>
      <c r="F240" s="13">
        <v>50</v>
      </c>
      <c r="G240" s="25"/>
    </row>
    <row r="241" spans="1:7" x14ac:dyDescent="0.25">
      <c r="A241" s="95"/>
      <c r="B241" s="93"/>
      <c r="C241" s="3"/>
      <c r="D241" s="49" t="s">
        <v>29</v>
      </c>
      <c r="E241" s="31">
        <v>0.5</v>
      </c>
      <c r="F241" s="13">
        <v>13</v>
      </c>
      <c r="G241" s="25"/>
    </row>
    <row r="242" spans="1:7" ht="15.75" thickBot="1" x14ac:dyDescent="0.3">
      <c r="A242" s="96"/>
      <c r="B242" s="94"/>
      <c r="C242" s="11"/>
      <c r="D242" s="50" t="s">
        <v>161</v>
      </c>
      <c r="E242" s="32">
        <v>0.5</v>
      </c>
      <c r="F242" s="14">
        <v>12</v>
      </c>
      <c r="G242" s="26"/>
    </row>
    <row r="243" spans="1:7" ht="16.5" thickTop="1" thickBot="1" x14ac:dyDescent="0.3">
      <c r="A243" s="66"/>
      <c r="B243" s="67" t="s">
        <v>68</v>
      </c>
      <c r="C243" s="64"/>
      <c r="D243" s="69"/>
      <c r="E243" s="68">
        <f>SUM(E237:E242)</f>
        <v>5</v>
      </c>
      <c r="F243" s="65">
        <f>SUM(F237:F242)</f>
        <v>125</v>
      </c>
      <c r="G243" s="70"/>
    </row>
    <row r="244" spans="1:7" ht="15.75" thickTop="1" x14ac:dyDescent="0.25">
      <c r="A244" s="98">
        <v>28</v>
      </c>
      <c r="B244" s="99" t="s">
        <v>119</v>
      </c>
      <c r="C244" s="19" t="s">
        <v>10</v>
      </c>
      <c r="D244" s="48" t="s">
        <v>38</v>
      </c>
      <c r="E244" s="33">
        <v>1</v>
      </c>
      <c r="F244" s="20">
        <v>25</v>
      </c>
      <c r="G244" s="27"/>
    </row>
    <row r="245" spans="1:7" x14ac:dyDescent="0.25">
      <c r="A245" s="95"/>
      <c r="B245" s="100"/>
      <c r="C245" s="3" t="s">
        <v>16</v>
      </c>
      <c r="D245" s="49" t="s">
        <v>46</v>
      </c>
      <c r="E245" s="31">
        <v>2</v>
      </c>
      <c r="F245" s="13">
        <v>50</v>
      </c>
      <c r="G245" s="25"/>
    </row>
    <row r="246" spans="1:7" x14ac:dyDescent="0.25">
      <c r="A246" s="95"/>
      <c r="B246" s="100"/>
      <c r="C246" s="3"/>
      <c r="D246" s="49" t="s">
        <v>66</v>
      </c>
      <c r="E246" s="31">
        <v>1</v>
      </c>
      <c r="F246" s="13">
        <v>25</v>
      </c>
      <c r="G246" s="25"/>
    </row>
    <row r="247" spans="1:7" ht="15.75" thickBot="1" x14ac:dyDescent="0.3">
      <c r="A247" s="96"/>
      <c r="B247" s="101"/>
      <c r="C247" s="11"/>
      <c r="D247" s="50" t="s">
        <v>118</v>
      </c>
      <c r="E247" s="32">
        <v>1</v>
      </c>
      <c r="F247" s="14">
        <v>25</v>
      </c>
      <c r="G247" s="26"/>
    </row>
    <row r="248" spans="1:7" ht="16.5" thickTop="1" thickBot="1" x14ac:dyDescent="0.3">
      <c r="A248" s="21"/>
      <c r="B248" s="22" t="s">
        <v>68</v>
      </c>
      <c r="C248" s="12"/>
      <c r="D248" s="51"/>
      <c r="E248" s="34">
        <f>SUM(E244:E247)</f>
        <v>5</v>
      </c>
      <c r="F248" s="17">
        <f>SUM(F244:F247)</f>
        <v>125</v>
      </c>
      <c r="G248" s="28"/>
    </row>
    <row r="249" spans="1:7" ht="16.5" thickTop="1" thickBot="1" x14ac:dyDescent="0.3">
      <c r="A249" s="21"/>
      <c r="B249" s="22" t="s">
        <v>126</v>
      </c>
      <c r="C249" s="12"/>
      <c r="D249" s="51"/>
      <c r="E249" s="34">
        <f>(E163+E169+E175+E183+E186+E193+E206+E211+E222+E229+E236+E243+E248)</f>
        <v>85</v>
      </c>
      <c r="F249" s="17">
        <f>(F163+F169+F175+F183+F186+F193+F206+F211+F222+F229+F236+F243+F248)</f>
        <v>2075</v>
      </c>
      <c r="G249" s="28">
        <v>884</v>
      </c>
    </row>
    <row r="250" spans="1:7" ht="15.75" thickTop="1" x14ac:dyDescent="0.25">
      <c r="A250" s="98">
        <v>29</v>
      </c>
      <c r="B250" s="99" t="s">
        <v>112</v>
      </c>
      <c r="C250" s="19" t="s">
        <v>8</v>
      </c>
      <c r="D250" s="48" t="s">
        <v>9</v>
      </c>
      <c r="E250" s="33">
        <v>2</v>
      </c>
      <c r="F250" s="20">
        <v>50</v>
      </c>
      <c r="G250" s="27"/>
    </row>
    <row r="251" spans="1:7" x14ac:dyDescent="0.25">
      <c r="A251" s="95"/>
      <c r="B251" s="100"/>
      <c r="C251" s="87"/>
      <c r="D251" s="77" t="s">
        <v>32</v>
      </c>
      <c r="E251" s="88">
        <v>1</v>
      </c>
      <c r="F251" s="89">
        <v>25</v>
      </c>
      <c r="G251" s="90"/>
    </row>
    <row r="252" spans="1:7" ht="15.75" thickBot="1" x14ac:dyDescent="0.3">
      <c r="A252" s="96"/>
      <c r="B252" s="101"/>
      <c r="C252" s="11"/>
      <c r="D252" s="50" t="s">
        <v>33</v>
      </c>
      <c r="E252" s="32">
        <v>1</v>
      </c>
      <c r="F252" s="14">
        <v>25</v>
      </c>
      <c r="G252" s="26"/>
    </row>
    <row r="253" spans="1:7" ht="16.5" thickTop="1" thickBot="1" x14ac:dyDescent="0.3">
      <c r="A253" s="21"/>
      <c r="B253" s="22" t="s">
        <v>68</v>
      </c>
      <c r="C253" s="12"/>
      <c r="D253" s="51"/>
      <c r="E253" s="34">
        <f>SUM(E250:E252)</f>
        <v>4</v>
      </c>
      <c r="F253" s="17">
        <f>SUM(F250:F252)</f>
        <v>100</v>
      </c>
      <c r="G253" s="28"/>
    </row>
    <row r="254" spans="1:7" ht="30.75" thickTop="1" x14ac:dyDescent="0.25">
      <c r="A254" s="95">
        <v>30</v>
      </c>
      <c r="B254" s="93" t="s">
        <v>117</v>
      </c>
      <c r="C254" s="10" t="s">
        <v>10</v>
      </c>
      <c r="D254" s="75" t="s">
        <v>113</v>
      </c>
      <c r="E254" s="30">
        <v>1</v>
      </c>
      <c r="F254" s="23">
        <v>25</v>
      </c>
      <c r="G254" s="24"/>
    </row>
    <row r="255" spans="1:7" x14ac:dyDescent="0.25">
      <c r="A255" s="95"/>
      <c r="B255" s="93"/>
      <c r="C255" s="3"/>
      <c r="D255" s="49" t="s">
        <v>12</v>
      </c>
      <c r="E255" s="31">
        <v>2</v>
      </c>
      <c r="F255" s="13">
        <v>50</v>
      </c>
      <c r="G255" s="25"/>
    </row>
    <row r="256" spans="1:7" x14ac:dyDescent="0.25">
      <c r="A256" s="95"/>
      <c r="B256" s="93"/>
      <c r="C256" s="3"/>
      <c r="D256" s="49" t="s">
        <v>114</v>
      </c>
      <c r="E256" s="31">
        <v>1</v>
      </c>
      <c r="F256" s="13">
        <v>25</v>
      </c>
      <c r="G256" s="25"/>
    </row>
    <row r="257" spans="1:7" ht="45" x14ac:dyDescent="0.25">
      <c r="A257" s="95"/>
      <c r="B257" s="93"/>
      <c r="C257" s="86"/>
      <c r="D257" s="54" t="s">
        <v>165</v>
      </c>
      <c r="E257" s="31">
        <v>1</v>
      </c>
      <c r="F257" s="13">
        <v>25</v>
      </c>
      <c r="G257" s="25"/>
    </row>
    <row r="258" spans="1:7" x14ac:dyDescent="0.25">
      <c r="A258" s="95"/>
      <c r="B258" s="93"/>
      <c r="C258" s="3"/>
      <c r="D258" s="49" t="s">
        <v>11</v>
      </c>
      <c r="E258" s="31">
        <v>3</v>
      </c>
      <c r="F258" s="13">
        <v>75</v>
      </c>
      <c r="G258" s="25"/>
    </row>
    <row r="259" spans="1:7" x14ac:dyDescent="0.25">
      <c r="A259" s="95"/>
      <c r="B259" s="93"/>
      <c r="C259" s="3" t="s">
        <v>16</v>
      </c>
      <c r="D259" s="49" t="s">
        <v>58</v>
      </c>
      <c r="E259" s="31">
        <v>1</v>
      </c>
      <c r="F259" s="13">
        <v>25</v>
      </c>
      <c r="G259" s="25"/>
    </row>
    <row r="260" spans="1:7" x14ac:dyDescent="0.25">
      <c r="A260" s="95"/>
      <c r="B260" s="93"/>
      <c r="C260" s="3"/>
      <c r="D260" s="49" t="s">
        <v>22</v>
      </c>
      <c r="E260" s="31">
        <v>1</v>
      </c>
      <c r="F260" s="13">
        <v>25</v>
      </c>
      <c r="G260" s="25"/>
    </row>
    <row r="261" spans="1:7" x14ac:dyDescent="0.25">
      <c r="A261" s="95"/>
      <c r="B261" s="93"/>
      <c r="C261" s="3"/>
      <c r="D261" s="49" t="s">
        <v>79</v>
      </c>
      <c r="E261" s="31">
        <v>1</v>
      </c>
      <c r="F261" s="13">
        <v>25</v>
      </c>
      <c r="G261" s="25"/>
    </row>
    <row r="262" spans="1:7" x14ac:dyDescent="0.25">
      <c r="A262" s="95"/>
      <c r="B262" s="93"/>
      <c r="C262" s="3"/>
      <c r="D262" s="49" t="s">
        <v>166</v>
      </c>
      <c r="E262" s="31">
        <v>1</v>
      </c>
      <c r="F262" s="13">
        <v>25</v>
      </c>
      <c r="G262" s="25"/>
    </row>
    <row r="263" spans="1:7" x14ac:dyDescent="0.25">
      <c r="A263" s="95"/>
      <c r="B263" s="93"/>
      <c r="C263" s="3"/>
      <c r="D263" s="49" t="s">
        <v>115</v>
      </c>
      <c r="E263" s="31">
        <v>1</v>
      </c>
      <c r="F263" s="13">
        <v>25</v>
      </c>
      <c r="G263" s="25"/>
    </row>
    <row r="264" spans="1:7" x14ac:dyDescent="0.25">
      <c r="A264" s="95"/>
      <c r="B264" s="93"/>
      <c r="C264" s="3"/>
      <c r="D264" s="49" t="s">
        <v>116</v>
      </c>
      <c r="E264" s="31">
        <v>1</v>
      </c>
      <c r="F264" s="13">
        <v>25</v>
      </c>
      <c r="G264" s="25"/>
    </row>
    <row r="265" spans="1:7" ht="15.75" thickBot="1" x14ac:dyDescent="0.3">
      <c r="A265" s="96"/>
      <c r="B265" s="94"/>
      <c r="C265" s="11"/>
      <c r="D265" s="50" t="s">
        <v>45</v>
      </c>
      <c r="E265" s="32">
        <v>1</v>
      </c>
      <c r="F265" s="14">
        <v>25</v>
      </c>
      <c r="G265" s="26"/>
    </row>
    <row r="266" spans="1:7" ht="16.5" thickTop="1" thickBot="1" x14ac:dyDescent="0.3">
      <c r="A266" s="21"/>
      <c r="B266" s="22" t="s">
        <v>68</v>
      </c>
      <c r="C266" s="12"/>
      <c r="D266" s="51"/>
      <c r="E266" s="34">
        <f>SUM(E254:E265)</f>
        <v>15</v>
      </c>
      <c r="F266" s="17">
        <f>SUM(F254:F265)</f>
        <v>375</v>
      </c>
      <c r="G266" s="28"/>
    </row>
    <row r="267" spans="1:7" ht="16.5" thickTop="1" thickBot="1" x14ac:dyDescent="0.3">
      <c r="A267" s="21"/>
      <c r="B267" s="22" t="s">
        <v>127</v>
      </c>
      <c r="C267" s="12"/>
      <c r="D267" s="51"/>
      <c r="E267" s="34">
        <f>(E253+E266)</f>
        <v>19</v>
      </c>
      <c r="F267" s="17">
        <f>(F253+F266)</f>
        <v>475</v>
      </c>
      <c r="G267" s="28">
        <v>555</v>
      </c>
    </row>
    <row r="268" spans="1:7" ht="16.5" thickTop="1" thickBot="1" x14ac:dyDescent="0.3">
      <c r="A268" s="66"/>
      <c r="B268" s="67" t="s">
        <v>128</v>
      </c>
      <c r="C268" s="64"/>
      <c r="D268" s="69"/>
      <c r="E268" s="68">
        <f>(E17+E26+E34+E63+E85+E101+E108+E130+E135+E153+E158+E249+E267)</f>
        <v>222</v>
      </c>
      <c r="F268" s="17">
        <f>(F17+F26+F34+F63+F85+F101+F108+F130+F135+F153+F158+F249+F267)</f>
        <v>5487</v>
      </c>
      <c r="G268" s="70">
        <v>3867</v>
      </c>
    </row>
    <row r="269" spans="1:7" ht="15.75" thickTop="1" x14ac:dyDescent="0.25"/>
    <row r="272" spans="1:7" x14ac:dyDescent="0.25">
      <c r="D272" s="4"/>
      <c r="E272" s="92" t="s">
        <v>4</v>
      </c>
      <c r="F272" s="92"/>
    </row>
    <row r="273" spans="4:6" x14ac:dyDescent="0.25">
      <c r="D273" s="4"/>
      <c r="E273" s="3" t="s">
        <v>6</v>
      </c>
      <c r="F273" s="3" t="s">
        <v>7</v>
      </c>
    </row>
    <row r="274" spans="4:6" x14ac:dyDescent="0.25">
      <c r="D274" s="4" t="s">
        <v>137</v>
      </c>
      <c r="E274" s="79">
        <f>(E6+E27+E35+E36+E37+E64+E65+E86+E102+E109+E110+E136+E159+E160+E161+E162+E164+E165+E166+E167+E168+E250+E251+E252)</f>
        <v>35</v>
      </c>
      <c r="F274" s="79">
        <f>(F6+F27+F35+F36+F37+F64+F65+F86+F102+F109+F110+F136+F159+F160+F161+F162+F164+F165+F166+F167+F168+F250+F251+F252)</f>
        <v>862</v>
      </c>
    </row>
    <row r="275" spans="4:6" x14ac:dyDescent="0.25">
      <c r="D275" s="4" t="s">
        <v>138</v>
      </c>
      <c r="E275" s="79">
        <f>(E7+E8+E9+E10+E11+E18+E19+E20+E28+E29+E30+E39+E40+E41+E42+E43+E44+E45+E46+E47+E48+E49+E50+E67+E68+E69+E70+E71+E72+E73+E74+E87+E88+E89+E90+E91+E92+E93+E103+E104+E111+E113+E114+E115+E122+E123+E124+E131+E132+E137+E138+E139+E140+E141+E142+E143+E154+E155+E170+E171+E172+E173+E174+E176+E177+E178+E179+E180+E181+E182+E187+E188+E189+E190+E194+E195+E196+E207+E208+E209+E210+E212+E213+E214+E223+E224+E230+E231+E232+E237+E238+E239+E244+E254+E255+E256+E257+E258)</f>
        <v>109</v>
      </c>
      <c r="F275" s="79">
        <f>(F7+F8+F9+F10+F11+F18+F19+F20+F28+F29+F30+F39+F40+F41+F42+F43+F44+F45+F46+F47+F48+F49+F50+F67+F68+F69+F70+F71+F72+F73+F74+F87+F88+F89+F90+F91+F92+F93+F103+F104+F111+F113+F114+F115+F122+F123+F124+F131+F132+F137+F138+F139+F140+F141+F142+F143+F154+F155+F170+F171+F172+F173+F174+F176+F177+F178+F179+F180+F181+F182+F187+F188+F189+F190+F194+F195+F196+F207+F208+F209+F210+F212+F213+F214+F223+F224+F230+F231+F232+F237+F238+F239+F244+F254+F255+F256+F257+F258)</f>
        <v>2675</v>
      </c>
    </row>
    <row r="276" spans="4:6" x14ac:dyDescent="0.25">
      <c r="D276" s="4" t="s">
        <v>139</v>
      </c>
      <c r="E276" s="79">
        <f>(E12+E13+E14+E15+E16+E21+E22+E23+E24+E25+E31+E32+E33+E51+E52+E53+E54+E55+E56+E57+E58+E59+E60+E61+E75+E76+E77+E78+E79+E80+E81+E82+E83+E94+E95+E96+E97+E98+E99+E100+E105+E106+E107+E116+E117+E118+E119+E120+E125+E126+E127+E128+E133+E134+E144+E145+E146+E147+E148+E149+E150+E151+E152+E156+E157+E191+E192+E200+E201+E202+E203+E204+E205+E215+E216+E217+E218+E219+E220+E221+E225+E226+E227+E228+E233+E234+E235+E240+E241+E242+E245+E246+E247+E259+E260+E261+E262+E263+E264+E265)</f>
        <v>74</v>
      </c>
      <c r="F276" s="79">
        <f>(F12+F13+F14+F15+F16+F21+F22+F23+F24+F25+F31+F32+F33+F51+F52+F53+F54+F55+F56+F57+F58+F59+F60+F61+F75+F76+F77+F78+F79+F80+F81+F82+F83+F94+F95+F96+F97+F98+F99+F100+F105+F106+F107+F116+F117+F118+F119+F120+F125+F126+F127+F128+F133+F134+F144+F145+F146+F147+F148+F149+F150+F151+F152+F156+F157+F191+F192+F200+F201+F202+F203+F204+F205+F215+F216+F217+F218+F219+F220+F221+F225+F226+F227+F228+F233+F234+F235+F240+F241+F242+F245+F246+F247+F259+F260+F261+F262+F263+F264+F265)</f>
        <v>1850</v>
      </c>
    </row>
    <row r="277" spans="4:6" x14ac:dyDescent="0.25">
      <c r="D277" s="4" t="s">
        <v>140</v>
      </c>
      <c r="E277" s="79">
        <f>(E184+E185+E197+E198+E199)</f>
        <v>4</v>
      </c>
      <c r="F277" s="79">
        <f>(F184+F185+F197+F198+F199)</f>
        <v>100</v>
      </c>
    </row>
    <row r="278" spans="4:6" x14ac:dyDescent="0.25">
      <c r="D278" s="6" t="s">
        <v>141</v>
      </c>
      <c r="E278" s="2">
        <f>SUM(E274:E277)</f>
        <v>222</v>
      </c>
      <c r="F278" s="2">
        <f>SUM(F274:F277)</f>
        <v>5487</v>
      </c>
    </row>
  </sheetData>
  <mergeCells count="75">
    <mergeCell ref="B194:B205"/>
    <mergeCell ref="A194:A205"/>
    <mergeCell ref="B187:B192"/>
    <mergeCell ref="A187:A192"/>
    <mergeCell ref="B164:B168"/>
    <mergeCell ref="A164:A168"/>
    <mergeCell ref="B176:B182"/>
    <mergeCell ref="A176:A182"/>
    <mergeCell ref="B184:B185"/>
    <mergeCell ref="A184:A185"/>
    <mergeCell ref="B170:B174"/>
    <mergeCell ref="A170:A174"/>
    <mergeCell ref="B136:B152"/>
    <mergeCell ref="A136:A152"/>
    <mergeCell ref="B154:B157"/>
    <mergeCell ref="A154:A157"/>
    <mergeCell ref="B159:B162"/>
    <mergeCell ref="A159:A162"/>
    <mergeCell ref="B131:B134"/>
    <mergeCell ref="A131:A134"/>
    <mergeCell ref="B67:B83"/>
    <mergeCell ref="B102:B107"/>
    <mergeCell ref="A102:A107"/>
    <mergeCell ref="A67:A83"/>
    <mergeCell ref="B109:B111"/>
    <mergeCell ref="A109:A111"/>
    <mergeCell ref="B113:B120"/>
    <mergeCell ref="A113:A120"/>
    <mergeCell ref="B122:B128"/>
    <mergeCell ref="A122:A128"/>
    <mergeCell ref="B130:C130"/>
    <mergeCell ref="B86:B100"/>
    <mergeCell ref="A86:A100"/>
    <mergeCell ref="B35:B37"/>
    <mergeCell ref="A35:A37"/>
    <mergeCell ref="B63:C63"/>
    <mergeCell ref="B39:B61"/>
    <mergeCell ref="A39:A61"/>
    <mergeCell ref="B18:B25"/>
    <mergeCell ref="A18:A25"/>
    <mergeCell ref="B34:C34"/>
    <mergeCell ref="A27:A33"/>
    <mergeCell ref="B27:B33"/>
    <mergeCell ref="B237:B242"/>
    <mergeCell ref="G4:G5"/>
    <mergeCell ref="B1:F2"/>
    <mergeCell ref="B6:B16"/>
    <mergeCell ref="A6:A16"/>
    <mergeCell ref="C7:C11"/>
    <mergeCell ref="C12:C16"/>
    <mergeCell ref="A4:A5"/>
    <mergeCell ref="B4:B5"/>
    <mergeCell ref="C4:C5"/>
    <mergeCell ref="D4:D5"/>
    <mergeCell ref="E4:F4"/>
    <mergeCell ref="B64:B65"/>
    <mergeCell ref="A64:A65"/>
    <mergeCell ref="B17:C17"/>
    <mergeCell ref="B26:C26"/>
    <mergeCell ref="E272:F272"/>
    <mergeCell ref="B254:B265"/>
    <mergeCell ref="A254:A265"/>
    <mergeCell ref="B207:B210"/>
    <mergeCell ref="B212:B221"/>
    <mergeCell ref="A207:A210"/>
    <mergeCell ref="A212:A221"/>
    <mergeCell ref="B250:B252"/>
    <mergeCell ref="A250:A252"/>
    <mergeCell ref="B244:B247"/>
    <mergeCell ref="A244:A247"/>
    <mergeCell ref="B230:B235"/>
    <mergeCell ref="A230:A235"/>
    <mergeCell ref="B223:B228"/>
    <mergeCell ref="A223:A228"/>
    <mergeCell ref="A237:A2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jalisa1</dc:creator>
  <cp:lastModifiedBy>User</cp:lastModifiedBy>
  <cp:lastPrinted>2021-05-26T11:55:59Z</cp:lastPrinted>
  <dcterms:created xsi:type="dcterms:W3CDTF">2021-04-09T06:44:06Z</dcterms:created>
  <dcterms:modified xsi:type="dcterms:W3CDTF">2022-04-04T13:18:42Z</dcterms:modified>
</cp:coreProperties>
</file>